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onefsc-my.sharepoint.com/personal/j_eke_fsc_org/Documents/CFFP/POLICIES AND STANDARDS/Continious Improvement/ALINGMENT PROCESS_ANNEXES NUEVOS/CIP Annexes 1 and 2/English/"/>
    </mc:Choice>
  </mc:AlternateContent>
  <xr:revisionPtr revIDLastSave="372" documentId="13_ncr:1_{771F8A41-55DA-45B9-BD61-4D7E56E00477}" xr6:coauthVersionLast="47" xr6:coauthVersionMax="47" xr10:uidLastSave="{2AC81BEC-2A7E-4756-BA1C-4DD309E86571}"/>
  <workbookProtection workbookAlgorithmName="SHA-512" workbookHashValue="d3pt4VxTk7hElZe9Jjh0QMGZObckXND2DdVBo7H5DwTrSwdiVHuINX1XW+kjXUkmU/VEpEZNJSnS4TMXLFn/gA==" workbookSaltValue="DrL8WKYtI8+asd2NcoA+bg==" workbookSpinCount="100000" lockStructure="1"/>
  <bookViews>
    <workbookView xWindow="110" yWindow="0" windowWidth="19180" windowHeight="10080" tabRatio="796" activeTab="6" xr2:uid="{F2EBAE35-0E98-4A57-8829-B83188B560EC}"/>
  </bookViews>
  <sheets>
    <sheet name="User Guide " sheetId="10" r:id="rId1"/>
    <sheet name="Identify site-dist.activities" sheetId="1" r:id="rId2"/>
    <sheet name="Plan site-dist.activities" sheetId="2" r:id="rId3"/>
    <sheet name="Plan CC" sheetId="3" r:id="rId4"/>
    <sheet name="Changes LRC" sheetId="8" r:id="rId5"/>
    <sheet name="Plan CIC" sheetId="6" r:id="rId6"/>
    <sheet name="FSC P&amp;C"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8" l="1"/>
  <c r="D22" i="8"/>
  <c r="D21" i="8"/>
  <c r="D20" i="8"/>
  <c r="D19" i="8"/>
  <c r="D18" i="8"/>
  <c r="D17" i="8"/>
  <c r="D16" i="8"/>
  <c r="D12" i="8"/>
  <c r="D11" i="8"/>
  <c r="D10" i="8"/>
  <c r="D9" i="8"/>
  <c r="D8" i="8"/>
  <c r="D7" i="8"/>
  <c r="D6" i="8"/>
  <c r="D5" i="8"/>
  <c r="D4" i="8"/>
  <c r="C3" i="2" l="1"/>
  <c r="D6" i="1"/>
  <c r="B33" i="1"/>
  <c r="B31" i="1"/>
  <c r="B32" i="1"/>
  <c r="B30" i="1"/>
  <c r="B29" i="1"/>
  <c r="B25" i="1"/>
  <c r="B26" i="1"/>
  <c r="B27" i="1" s="1"/>
  <c r="B28" i="1" s="1"/>
  <c r="B24" i="1"/>
  <c r="D23" i="1"/>
  <c r="D24" i="1" s="1"/>
  <c r="D25" i="1" s="1"/>
  <c r="D26" i="1" s="1"/>
  <c r="D27" i="1" s="1"/>
  <c r="D28" i="1" s="1"/>
  <c r="D29" i="1" s="1"/>
  <c r="D30" i="1" s="1"/>
  <c r="D31" i="1" s="1"/>
  <c r="D32" i="1" s="1"/>
  <c r="D33" i="1" s="1"/>
  <c r="D22" i="1"/>
  <c r="D21" i="1"/>
  <c r="D20" i="1"/>
  <c r="D19" i="1"/>
  <c r="D18" i="1"/>
  <c r="D17" i="1"/>
  <c r="D16" i="1"/>
  <c r="D15" i="1"/>
  <c r="D14" i="1"/>
  <c r="D13" i="1"/>
  <c r="D12" i="1"/>
  <c r="D11" i="1"/>
  <c r="D10" i="1"/>
  <c r="D9" i="1"/>
  <c r="D8" i="1"/>
  <c r="D7" i="1"/>
  <c r="D5" i="1"/>
  <c r="D4" i="1"/>
  <c r="C4" i="2" l="1"/>
  <c r="P20" i="8"/>
  <c r="O20" i="8"/>
  <c r="P23" i="8"/>
  <c r="O23" i="8"/>
  <c r="P22" i="8"/>
  <c r="O22" i="8"/>
  <c r="P21" i="8"/>
  <c r="O21" i="8"/>
  <c r="P19" i="8"/>
  <c r="O19" i="8"/>
  <c r="P18" i="8"/>
  <c r="O18" i="8"/>
  <c r="P17" i="8"/>
  <c r="O17" i="8"/>
  <c r="P16" i="8"/>
  <c r="O16" i="8"/>
  <c r="P12" i="8"/>
  <c r="O12" i="8"/>
  <c r="P8" i="8"/>
  <c r="O8" i="8"/>
  <c r="P7" i="8"/>
  <c r="O7" i="8"/>
  <c r="P6" i="8"/>
  <c r="O6" i="8"/>
  <c r="P5" i="8"/>
  <c r="O5" i="8"/>
  <c r="P4" i="8"/>
  <c r="O4" i="8"/>
  <c r="Q9" i="6"/>
  <c r="P9" i="6"/>
  <c r="Q10" i="6" l="1"/>
  <c r="Q11" i="6"/>
  <c r="Q12" i="6"/>
  <c r="Q13" i="6"/>
  <c r="Q14" i="6"/>
  <c r="Q15" i="6"/>
  <c r="Q16" i="6"/>
  <c r="Q17" i="6"/>
  <c r="Q18" i="6"/>
  <c r="Q19" i="6"/>
  <c r="Q20" i="6"/>
  <c r="Q21" i="6"/>
  <c r="Q22" i="6"/>
  <c r="Q23" i="6"/>
  <c r="Q24" i="6"/>
  <c r="Q25" i="6"/>
  <c r="Q26" i="6"/>
  <c r="Q27" i="6"/>
  <c r="Q28" i="6"/>
  <c r="Q29" i="6"/>
  <c r="Q30" i="6"/>
  <c r="Q6" i="6"/>
  <c r="Q5" i="6"/>
  <c r="Q4" i="6"/>
  <c r="Q3" i="6"/>
  <c r="Q2" i="6"/>
  <c r="O2" i="6"/>
  <c r="P2" i="3"/>
  <c r="P10" i="6"/>
  <c r="P11" i="6"/>
  <c r="P12" i="6"/>
  <c r="P13" i="6"/>
  <c r="P14" i="6"/>
  <c r="P15" i="6"/>
  <c r="P16" i="6"/>
  <c r="P17" i="6"/>
  <c r="P18" i="6"/>
  <c r="P19" i="6"/>
  <c r="P20" i="6"/>
  <c r="P21" i="6"/>
  <c r="P22" i="6"/>
  <c r="P23" i="6"/>
  <c r="P24" i="6"/>
  <c r="P25" i="6"/>
  <c r="P26" i="6"/>
  <c r="P27" i="6"/>
  <c r="P28" i="6"/>
  <c r="P29" i="6"/>
  <c r="P30" i="6"/>
  <c r="D3" i="6"/>
  <c r="P5" i="3"/>
  <c r="P6" i="3"/>
  <c r="P7" i="3"/>
  <c r="P8" i="3"/>
  <c r="P9" i="3"/>
  <c r="P10" i="3"/>
  <c r="P11" i="3"/>
  <c r="P12" i="3"/>
  <c r="P13" i="3"/>
  <c r="P14" i="3"/>
  <c r="P15" i="3"/>
  <c r="P16" i="3"/>
  <c r="P17" i="3"/>
  <c r="P18" i="3"/>
  <c r="P19" i="3"/>
  <c r="P21" i="3"/>
  <c r="P22" i="3"/>
  <c r="P23" i="3"/>
  <c r="P24" i="3"/>
  <c r="P25" i="3"/>
  <c r="P26" i="3"/>
  <c r="P27" i="3"/>
  <c r="P28" i="3"/>
  <c r="P29" i="3"/>
  <c r="P30" i="3"/>
  <c r="P32" i="3"/>
  <c r="P33" i="3"/>
  <c r="P34" i="3"/>
  <c r="P35" i="3"/>
  <c r="P36" i="3"/>
  <c r="P37" i="3"/>
  <c r="P4" i="3"/>
  <c r="D4" i="6" l="1"/>
  <c r="D5" i="6" s="1"/>
  <c r="D6" i="6"/>
  <c r="Q7" i="6"/>
</calcChain>
</file>

<file path=xl/sharedStrings.xml><?xml version="1.0" encoding="utf-8"?>
<sst xmlns="http://schemas.openxmlformats.org/spreadsheetml/2006/main" count="313" uniqueCount="238">
  <si>
    <t>I Q</t>
  </si>
  <si>
    <t>II Q</t>
  </si>
  <si>
    <t>III Q</t>
  </si>
  <si>
    <t>IV Q</t>
  </si>
  <si>
    <t>No.</t>
  </si>
  <si>
    <t>10.4</t>
  </si>
  <si>
    <t>10.7</t>
  </si>
  <si>
    <t>10.8</t>
  </si>
  <si>
    <t>1.2</t>
  </si>
  <si>
    <t>1.3</t>
  </si>
  <si>
    <t>1.5</t>
  </si>
  <si>
    <t>1.6</t>
  </si>
  <si>
    <t>2.1</t>
  </si>
  <si>
    <t>2.3</t>
  </si>
  <si>
    <t>3.1</t>
  </si>
  <si>
    <t>3.2</t>
  </si>
  <si>
    <t>3.3</t>
  </si>
  <si>
    <t>3.4</t>
  </si>
  <si>
    <t>4.1</t>
  </si>
  <si>
    <t>4.2</t>
  </si>
  <si>
    <t>5.2</t>
  </si>
  <si>
    <t>6.1</t>
  </si>
  <si>
    <t>6.2</t>
  </si>
  <si>
    <t>6.3</t>
  </si>
  <si>
    <t>6.4</t>
  </si>
  <si>
    <t>6.5</t>
  </si>
  <si>
    <t>6.7</t>
  </si>
  <si>
    <t>6.9</t>
  </si>
  <si>
    <t>7.1</t>
  </si>
  <si>
    <t>8.5</t>
  </si>
  <si>
    <t>9.1</t>
  </si>
  <si>
    <t>10.1</t>
  </si>
  <si>
    <t>10.2</t>
  </si>
  <si>
    <t>10.3</t>
  </si>
  <si>
    <t>10.5</t>
  </si>
  <si>
    <t>✔</t>
  </si>
  <si>
    <t>Activa se planifica acción</t>
  </si>
  <si>
    <t>❌</t>
  </si>
  <si>
    <t>1.1</t>
  </si>
  <si>
    <t>1.4</t>
  </si>
  <si>
    <t>2.2</t>
  </si>
  <si>
    <t>4.3</t>
  </si>
  <si>
    <t>4.4</t>
  </si>
  <si>
    <t>4.5</t>
  </si>
  <si>
    <t>5.1</t>
  </si>
  <si>
    <t>5.3</t>
  </si>
  <si>
    <t>5.4</t>
  </si>
  <si>
    <t>5.5</t>
  </si>
  <si>
    <t>6.6</t>
  </si>
  <si>
    <t>6.8</t>
  </si>
  <si>
    <t>7.2</t>
  </si>
  <si>
    <t>7.3</t>
  </si>
  <si>
    <t>7.4</t>
  </si>
  <si>
    <t>8.1</t>
  </si>
  <si>
    <t>8.2</t>
  </si>
  <si>
    <t>8.3</t>
  </si>
  <si>
    <t>8.4</t>
  </si>
  <si>
    <t>9.2</t>
  </si>
  <si>
    <t>9.3</t>
  </si>
  <si>
    <t>9.4</t>
  </si>
  <si>
    <t>10.6</t>
  </si>
  <si>
    <t>10.9</t>
  </si>
  <si>
    <t>Cantidades</t>
  </si>
  <si>
    <t>Año 1</t>
  </si>
  <si>
    <t>Año 2</t>
  </si>
  <si>
    <t>Año 3</t>
  </si>
  <si>
    <t>Año 4</t>
  </si>
  <si>
    <t>Año 5</t>
  </si>
  <si>
    <t>6.10</t>
  </si>
  <si>
    <t>5.6</t>
  </si>
  <si>
    <t>User guide</t>
  </si>
  <si>
    <t>Action Plan</t>
  </si>
  <si>
    <t>The Action Plan is a mandatory requirement for The Organization obtaining FSC forest management certification applying the Continuous Improvement Procedure (CIP). It is also compulsory to present the Action Plan to the certification body (CB) in the present format (excel file).</t>
  </si>
  <si>
    <t>The Action Plan is composed of 5 steps; for each step you will find one sheet in this excel file.</t>
  </si>
  <si>
    <r>
      <rPr>
        <b/>
        <sz val="11"/>
        <color theme="1"/>
        <rFont val="Greycliff CF"/>
        <family val="3"/>
      </rPr>
      <t xml:space="preserve">Sheet 1: Determine site-disturbing activities
</t>
    </r>
    <r>
      <rPr>
        <sz val="11"/>
        <color theme="1"/>
        <rFont val="Greycliff CF"/>
        <family val="3"/>
      </rPr>
      <t>Complete the table (column C) with the activities that will be carried out in your management unit/s during the Action Plan Cycle (5 years) that meet the FSC definition for site-disturbing activities. You can add comments (column E).</t>
    </r>
  </si>
  <si>
    <r>
      <rPr>
        <b/>
        <sz val="11"/>
        <color theme="1"/>
        <rFont val="Greycliff CF"/>
        <family val="3"/>
      </rPr>
      <t>Sheet 2: Plan site-disturbing activities</t>
    </r>
    <r>
      <rPr>
        <sz val="11"/>
        <color theme="1"/>
        <rFont val="Greycliff CF"/>
        <family val="3"/>
      </rPr>
      <t xml:space="preserve">
In this table, please establish the plan for the site-disturbing activities you will carry out during the Action Plan Cycle (5 years). 
The site-disturbing activities listed in the previous sheet appears in the tab on the bottom right in each cell. There you can select the one you plan for each quarter per year.  
You can add as many rows (quarters) as needed from the right edge of the end of the table.
You can name the quarter cells (quarter 1-4) on the bottom right of the quarter cells.  
For example: If four different site-disturbing activities are planned to be carried out in quarter 1 of year 2 you can add 4 rows and name them all “Quarter II” and add the information in the column of Year 2.</t>
    </r>
  </si>
  <si>
    <r>
      <rPr>
        <b/>
        <sz val="11"/>
        <color theme="1"/>
        <rFont val="Greycliff CF"/>
        <family val="3"/>
      </rPr>
      <t>Note:</t>
    </r>
    <r>
      <rPr>
        <sz val="11"/>
        <color theme="1"/>
        <rFont val="Greycliff CF"/>
        <family val="3"/>
      </rPr>
      <t xml:space="preserve">
While it is not always certain if the activities will be carried out as planned, the site-disturbing activities should still be planned as best as possible. In the case of activities being carried out at different times than planned, the plan can be corrected and shall be sent to the CB for approval.</t>
    </r>
  </si>
  <si>
    <r>
      <rPr>
        <b/>
        <sz val="11"/>
        <color theme="1"/>
        <rFont val="Greycliff CF"/>
        <family val="3"/>
      </rPr>
      <t>"Delete" function:</t>
    </r>
    <r>
      <rPr>
        <sz val="11"/>
        <color theme="1"/>
        <rFont val="Greycliff CF"/>
        <family val="3"/>
      </rPr>
      <t xml:space="preserve">
To clear responses, you must select only the cell or column that contains the responses and press the "delete" button on your keyboard. In this way, the system will reboot and can start responding again. Be careful not to delete questions, titles, or field names from the forms.</t>
    </r>
  </si>
  <si>
    <t>Criteria</t>
  </si>
  <si>
    <t>Indicators</t>
  </si>
  <si>
    <t>To identify site-disturbing activities</t>
  </si>
  <si>
    <t>Number</t>
  </si>
  <si>
    <t>Site-disturbing activities</t>
  </si>
  <si>
    <t>Action planning</t>
  </si>
  <si>
    <t>Comments</t>
  </si>
  <si>
    <t>To plan site-disturbing activities</t>
  </si>
  <si>
    <t>Actions</t>
  </si>
  <si>
    <t>Planned actions</t>
  </si>
  <si>
    <t>Quarter</t>
  </si>
  <si>
    <t>Year I</t>
  </si>
  <si>
    <t>Year II</t>
  </si>
  <si>
    <t>Year III</t>
  </si>
  <si>
    <t>Year IV</t>
  </si>
  <si>
    <t>Year V</t>
  </si>
  <si>
    <t>To plan Core Criteria</t>
  </si>
  <si>
    <t>Principle</t>
  </si>
  <si>
    <t>LRC</t>
  </si>
  <si>
    <t>Core Criteria</t>
  </si>
  <si>
    <t>Aplicability Check</t>
  </si>
  <si>
    <t>Aplicability</t>
  </si>
  <si>
    <t>To plan Continuous Improvement Criteria</t>
  </si>
  <si>
    <t>Planning:</t>
  </si>
  <si>
    <t>Progress:</t>
  </si>
  <si>
    <t>3-Year planning:</t>
  </si>
  <si>
    <t>FSC PRINCIPLES</t>
  </si>
  <si>
    <t>Follow national and local laws and administrative requirements. (CC)</t>
  </si>
  <si>
    <t>Pay fees, duties, taxes and other charges. (CC)</t>
  </si>
  <si>
    <t>Respect the provisions of all binding international agreements (signatory countries). (CC)</t>
  </si>
  <si>
    <t>Conflicts between laws, regulations and FSC P&amp;C will be evaluated on a case-by-case basis. (CC)</t>
  </si>
  <si>
    <t>Demonstrate a long-term commitment to adhering to the FSC P&amp;C. (CC)</t>
  </si>
  <si>
    <t>Demonstrate long-term forest use rights. (CC)</t>
  </si>
  <si>
    <t>Local communities retain control, unless they delegate control with FPIC to other agencies. (CC)</t>
  </si>
  <si>
    <t>Appropriate mechanisms to resolve disputes over tenure and use right claims. (CC)</t>
  </si>
  <si>
    <t>Indigenous Peoples control forest management, unless they delegate control with FPIC to other agencies. (CC)</t>
  </si>
  <si>
    <t>Do not threaten or diminish the resources or tenure rights of Indigenous Peoples. (CC)</t>
  </si>
  <si>
    <t>Cover the health and safety of employees and their families. (CC)</t>
  </si>
  <si>
    <t>Workers' rights (ILO Conventions 87 and 98). (CC)</t>
  </si>
  <si>
    <t>Resolve disputes and offer fair compensation to the affected local population. (CC)</t>
  </si>
  <si>
    <t>Minimize waste associated with harvesting and transformation operations on the site and avoid damage to other forest resources. (CC)</t>
  </si>
  <si>
    <t>The harvest rate of forest products should not exceed levels that can be sustained permanently. (CC)</t>
  </si>
  <si>
    <t>Environmental Impact Assessment. (CC)</t>
  </si>
  <si>
    <t>Protect rare, threatened or endangered species and their habitats. (CC)</t>
  </si>
  <si>
    <t>Protect representative samples of the existing ecosystems in the landscape. (CC)</t>
  </si>
  <si>
    <t>Adoption of non-chemical and environmentally friendly pest management methods. (CC)</t>
  </si>
  <si>
    <t>Minimize, monitor and strictly control the use of biological control agents. (CC)</t>
  </si>
  <si>
    <t>Use of exotic species only if the invasive effect is controlled. (CC)</t>
  </si>
  <si>
    <t>Do not convert forests into plantations or non-forestry uses. (CC)</t>
  </si>
  <si>
    <t>Traceability of the chain of custody. (CC)</t>
  </si>
  <si>
    <t>High Conservation Values Assessment. (CC)</t>
  </si>
  <si>
    <t>Establish management objectives for plantations. (CC)</t>
  </si>
  <si>
    <t>Control erosion; minimize damage to the forest during harvesting and road construction, and protect water resources. (CC)</t>
  </si>
  <si>
    <t>Plantations must promote the protection, restoration and conservation of natural forests. (CC)</t>
  </si>
  <si>
    <t>Diversity in the composition of the plantations is preferred. (CIC)</t>
  </si>
  <si>
    <t>The selection of species. Native species are preferred over exotic ones. (CC)</t>
  </si>
  <si>
    <t>A proportion of the area is managed to restore the site to a natural forest cover. (CC)</t>
  </si>
  <si>
    <t>Maintain or improve the structure, fertility and biological activity of the soil. (CC)</t>
  </si>
  <si>
    <t>Integrated pest management in the plantation. (CC)</t>
  </si>
  <si>
    <t>Potential ecological and social impacts of on-site and off-site plantations. (CC)</t>
  </si>
  <si>
    <t>Plantations established in areas converted from natural forests after 11/1994 will normally not be eligible for certification. (CC)</t>
  </si>
  <si>
    <t>Forest Management area protection. (CIC)</t>
  </si>
  <si>
    <t>Protect sites of special cultural, ecological, economic or religious significance to Indigenous People. (CIC)</t>
  </si>
  <si>
    <t>Compensation to Indigenous Peoples for the application of their traditional knowledge. (CIC)</t>
  </si>
  <si>
    <t>Opportunities for employment, training, and other services for communities. (CIC)</t>
  </si>
  <si>
    <t>Evaluations of social impact. and consultations on it. (CIC)</t>
  </si>
  <si>
    <t>Economic viability taking into account the environmental, social, and operational costs. (CIC)</t>
  </si>
  <si>
    <t>Optimal use and local processing of the diversity of forest products. (CIC)</t>
  </si>
  <si>
    <t>Strengthen and diversify the local economy, avoiding dependence on a single forest product. (CIC)</t>
  </si>
  <si>
    <t>Recognize and maintain the value of forest services and resources such as watersheds and fisheries. (CIC)</t>
  </si>
  <si>
    <t>Ecological functions and values shall be maintained intact, enhanced, or restored. (CIC)</t>
  </si>
  <si>
    <t>Dispose chemical wastes in an environmentally appropriate manner (CIC).</t>
  </si>
  <si>
    <t>Management Plan. (CIC)</t>
  </si>
  <si>
    <t>Revise the Management Plan periodically. (CIC)</t>
  </si>
  <si>
    <t>Adequate training and supervision to workers. (CIC)</t>
  </si>
  <si>
    <t>Management Plan summary publicly available. (CIC)</t>
  </si>
  <si>
    <t>Monitoring procedures. (CIC)</t>
  </si>
  <si>
    <t>Research and data collection. (CIC)</t>
  </si>
  <si>
    <t>Incorporate monitoring results into the Management Plan. (CIC)</t>
  </si>
  <si>
    <t>Summary of monitoring results publicly available. (CIC)</t>
  </si>
  <si>
    <t>Consultation about identified conservation attributes. (CIC)</t>
  </si>
  <si>
    <t>Maintenance and/or enhancement of the applicable conservation attributes. (CIC)</t>
  </si>
  <si>
    <t>Annual monitoring of the applicable conservation attributes. (CIC)</t>
  </si>
  <si>
    <t>Changes to low-risk Criteria planning</t>
  </si>
  <si>
    <r>
      <rPr>
        <b/>
        <sz val="11"/>
        <color theme="1"/>
        <rFont val="Greycliff CF"/>
        <family val="3"/>
      </rPr>
      <t>Principle #3: Indigenous peoples' rights</t>
    </r>
    <r>
      <rPr>
        <sz val="11"/>
        <color theme="1"/>
        <rFont val="Greycliff CF"/>
        <family val="3"/>
      </rPr>
      <t xml:space="preserve">
The legal and customary rights of indigenous peoples to own, use and manage their
lands, territories, and resources shall be recognized and respected.</t>
    </r>
  </si>
  <si>
    <r>
      <rPr>
        <b/>
        <sz val="11"/>
        <color theme="1"/>
        <rFont val="Greycliff CF"/>
        <family val="3"/>
      </rPr>
      <t>Principle #4: Community relations and worker's rights</t>
    </r>
    <r>
      <rPr>
        <sz val="11"/>
        <color theme="1"/>
        <rFont val="Greycliff CF"/>
        <family val="3"/>
      </rPr>
      <t xml:space="preserve">
Forest management operations shall maintain or enhance the long-term social and
economic well-being of forest workers and local communities.</t>
    </r>
  </si>
  <si>
    <r>
      <rPr>
        <b/>
        <sz val="11"/>
        <color theme="1"/>
        <rFont val="Greycliff CF"/>
        <family val="3"/>
      </rPr>
      <t>Principle #5: Benefits from the forest</t>
    </r>
    <r>
      <rPr>
        <sz val="11"/>
        <color theme="1"/>
        <rFont val="Greycliff CF"/>
        <family val="3"/>
      </rPr>
      <t xml:space="preserve">
Forest management operations shall encourage the efficient use of the forest's
multiple products and services to ensure economic viability and a wide range of
environmental and social benefits.</t>
    </r>
  </si>
  <si>
    <r>
      <rPr>
        <b/>
        <sz val="11"/>
        <color theme="1"/>
        <rFont val="Greycliff CF"/>
        <family val="3"/>
      </rPr>
      <t>Principle #6: Environmental impact</t>
    </r>
    <r>
      <rPr>
        <sz val="11"/>
        <color theme="1"/>
        <rFont val="Greycliff CF"/>
        <family val="3"/>
      </rPr>
      <t xml:space="preserve">
Forest management shall conserve biological diversity and its associated values,
water resources, soils, and unique and fragile ecosystems and landscapes, and, by
so doing, maintain the ecological functions and the integrity of the forest.</t>
    </r>
  </si>
  <si>
    <r>
      <rPr>
        <b/>
        <sz val="11"/>
        <color theme="1"/>
        <rFont val="Greycliff CF"/>
        <family val="3"/>
      </rPr>
      <t>Principle #7: Management plan</t>
    </r>
    <r>
      <rPr>
        <sz val="11"/>
        <color theme="1"/>
        <rFont val="Greycliff CF"/>
        <family val="3"/>
      </rPr>
      <t xml:space="preserve">
A management plan -- appropriate to the scale and intensity of the operations -- shall
be written, implemented, and kept up to date. The long term objectives of
management, and the means of achieving them, shall be clearly stated.</t>
    </r>
  </si>
  <si>
    <r>
      <rPr>
        <b/>
        <sz val="11"/>
        <color theme="1"/>
        <rFont val="Greycliff CF"/>
        <family val="3"/>
      </rPr>
      <t>Principle #8: Monitoring and assessment</t>
    </r>
    <r>
      <rPr>
        <sz val="11"/>
        <color theme="1"/>
        <rFont val="Greycliff CF"/>
        <family val="3"/>
      </rPr>
      <t xml:space="preserve">
Monitoring shall be conducted -- appropriate to the scale and intensity of forest
management -- to assess the condition of the forest, yields of forest products, chain
of custody, management activities and their social and environmental impacts.</t>
    </r>
  </si>
  <si>
    <r>
      <rPr>
        <b/>
        <sz val="11"/>
        <color theme="1"/>
        <rFont val="Greycliff CF"/>
        <family val="3"/>
      </rPr>
      <t>Principle #9: Maintenance of high conservation value forests</t>
    </r>
    <r>
      <rPr>
        <sz val="11"/>
        <color theme="1"/>
        <rFont val="Greycliff CF"/>
        <family val="3"/>
      </rPr>
      <t xml:space="preserve">                                                                      Management activities in high conservation value forests shall maintain or enhance
the attributes which define such forests. Decisions regarding high conservation value
forests shall always be considered in the context of a precautionary approach.</t>
    </r>
  </si>
  <si>
    <r>
      <rPr>
        <b/>
        <sz val="11"/>
        <color theme="1"/>
        <rFont val="Greycliff CF"/>
        <family val="3"/>
      </rPr>
      <t xml:space="preserve">Principle #1: Compliance with laws and FSC Principles  </t>
    </r>
    <r>
      <rPr>
        <sz val="11"/>
        <color theme="1"/>
        <rFont val="Greycliff CF"/>
        <family val="3"/>
      </rPr>
      <t xml:space="preserve">                                                                                            Forest management shall respect all applicable laws of the country in which they occur, and international treaties and agreements to which the country is a signatory, and comply with all FSC Principles and Criteria. </t>
    </r>
  </si>
  <si>
    <r>
      <rPr>
        <b/>
        <sz val="11"/>
        <color theme="1"/>
        <rFont val="Greycliff CF"/>
        <family val="3"/>
      </rPr>
      <t>Principle #2: Tenure and use rights and responsibilities</t>
    </r>
    <r>
      <rPr>
        <sz val="11"/>
        <color theme="1"/>
        <rFont val="Greycliff CF"/>
        <family val="3"/>
      </rPr>
      <t xml:space="preserve">
Long-term tenure and use rights to the land and forest resources shall be clearly
defined, documented and legally established.</t>
    </r>
  </si>
  <si>
    <r>
      <rPr>
        <b/>
        <sz val="11"/>
        <color theme="1"/>
        <rFont val="Greycliff CF"/>
        <family val="3"/>
      </rPr>
      <t>Principle #10: Plantations</t>
    </r>
    <r>
      <rPr>
        <sz val="11"/>
        <color theme="1"/>
        <rFont val="Greycliff CF"/>
        <family val="3"/>
      </rPr>
      <t xml:space="preserve">
Plantations shall be planned and managed in accordance with Principles and Criteria
1 - 9, and Principle 10 and its Criteria. While plantations can provide an array of
social and economic benefits, and can contribute to satisfying the world's needs for
forest products, they should complement the management of, reduce pressures on,
and promote the restoration and conservation of natural forests.</t>
    </r>
  </si>
  <si>
    <t>1.1 Forest management shall respect all national and local laws and administrative
requirements.</t>
  </si>
  <si>
    <t>1.2 All applicable and legally prescribed fees, royalties, taxes and other charges shall be
paid.</t>
  </si>
  <si>
    <t>1.3 In signatory countries, the provisions of all binding international agreements such as
CITES, ILO Conventions, ITTA, and Convention on Biological Diversity, shall be
respected.</t>
  </si>
  <si>
    <t>1.4 Conflicts between laws, regulations and the FSC Principles and Criteria shall be
evaluated for the purposes of certification, on a case by case basis, by the certifiers
and the involved or affected parties.</t>
  </si>
  <si>
    <t>1.6 Forest managers shall demonstrate a long-term commitment to adhere to the FSC
Principles and Criteria.</t>
  </si>
  <si>
    <t>1.5 Forest management areas should be protected from illegal harvesting, settlement
and other unauthorized activities.</t>
  </si>
  <si>
    <t>2.1. Clear evidence of long-term forest use rights to the land (e.g. land title, customary
rights, or lease agreements) shall be demonstrated.</t>
  </si>
  <si>
    <t xml:space="preserve">2.2 Local communities with legal or customary tenure or use rights shall maintain control,
to the extent necessary to protect their rights or resources, over forest operations
unless they delegate control with free and informed consent to other agencies.
</t>
  </si>
  <si>
    <t>2.3 Appropriate mechanisms shall be employed to resolve disputes over tenure claims
and use rights. The circumstances and status of any outstanding disputes will be
explicitly considered in the certification evaluation. Disputes of substantial magnitude
involving a significant number of interests will normally disqualify an operation from
being certified.</t>
  </si>
  <si>
    <t>3.1 Indigenous peoples shall control forest management on their lands and territories
unless they delegate control with free and informed consent to other agencies.</t>
  </si>
  <si>
    <t>3.2 Forest management shall not threaten or diminish, either directly or indirectly, the
resources or tenure rights of indigenous peoples.</t>
  </si>
  <si>
    <t>3.4 Indigenous peoples shall be compensated for the application of their traditional
knowledge regarding the use of forest species or management systems in forest
operations. This compensation shall be formally agreed upon with their free and
informed consent before forest operations commence.</t>
  </si>
  <si>
    <t>3.3 Sites of special cultural, ecological, economic or religious significance to indigenous
peoples shall be clearly identified in cooperation with such peoples, and recognized
and protected by forest managers.</t>
  </si>
  <si>
    <t>4.1 The communities within, or adjacent to, the forest management area should be given
opportunities for employment, training, and other services.</t>
  </si>
  <si>
    <t>4.2 Forest management should meet or exceed all applicable laws and/or regulations
covering health and safety of employees and their families.</t>
  </si>
  <si>
    <t>4.3 The rights of workers to organize and voluntarily negotiate with their employers shall
be guaranteed as outlined in Conventions 87 and 98 of the International Labour
Organisation (ILO).</t>
  </si>
  <si>
    <t>4.5 Appropriate mechanisms shall be employed for resolving grievances and for
providing fair compensation in the case of loss or damage affecting the legal or
customary rights, property, resources, or livelihoods of local peoples. Measures shall
be taken to avoid such loss or damage.</t>
  </si>
  <si>
    <t>4.4 Management planning and operations shall incorporate the results of evaluations of
social impact. Consultations shall be maintained with people and groups (both men
and women) directly affected by management operations1.</t>
  </si>
  <si>
    <t>5.1 Forest management should strive toward economic viability, while taking into account
the full environmental, social, and operational costs of production, and ensuring the
investments necessary to maintain the ecological productivity of the forest.</t>
  </si>
  <si>
    <t>5.2 Forest management and marketing operations should encourage the optimal use and
local processing of the forest's diversity of products.</t>
  </si>
  <si>
    <t>5.3 Forest management should minimize waste associated with harvesting and on-site
processing operations and avoid damage to other forest resources.</t>
  </si>
  <si>
    <t>5.4 Forest management should strive to strengthen and diversify the local economy,
avoiding dependence on a single forest product.</t>
  </si>
  <si>
    <t>5.6 The rate of harvest of forest products shall not exceed levels which can be
permanently sustained.</t>
  </si>
  <si>
    <t>5.5 Forest management operations shall recognize, maintain, and, where appropriate,
enhance the value of forest services and resources such as watersheds and
fisheries.</t>
  </si>
  <si>
    <t>6.1 Assessment of environmental impacts shall be completed -- appropriate to the scale,
intensity of forest management and the uniqueness of the affected resources -- and
adequately integrated into management systems. Assessments shall include
landscape level considerations as well as the impacts of on-site processing facilities.
Environmental impacts shall be assessed prior to commencement of site-disturbing
operations.</t>
  </si>
  <si>
    <t>6.2 Safeguards shall exist which protect rare, threatened and endangered species and
their habitats (e.g., nesting and feeding areas). Conservation zones and protection
areas shall be established, appropriate to the scale and intensity of forest
management and the uniqueness of the affected resources. Inappropriate hunting,
fishing, trapping and collecting shall be controlled.</t>
  </si>
  <si>
    <t xml:space="preserve">
6.4 Representative samples of existing ecosystems within the landscape shall be
protected in their natural state and recorded on maps, appropriate to the scale and
intensity of operations and the uniqueness of the affected resources.</t>
  </si>
  <si>
    <t>6.3 Ecological functions and values shall be maintained intact, enhanced, or restored,
including:
a) Forest regeneration and succession.
b) Genetic, species, and ecosystem diversity.
c) Natural cycles that affect the productivity of the forest ecosystem.</t>
  </si>
  <si>
    <t>6.5 Written guidelines shall be prepared and implemented to: control erosion; minimize
forest damage during harvesting, road construction, and all other mechanical
disturbances; and protect water resources.</t>
  </si>
  <si>
    <t>6.6 Management systems shall promote the development and adoption of
environmentally friendly non-chemical methods of pest management and strive to
avoid the use of chemical pesticides. World Health Organization Type 1A and 1B
and chlorinated hydrocarbon pesticides; pesticides that are persistent, toxic or whose
derivatives remain biologically active and accumulate in the food chain beyond their
intended use; as well as any pesticides banned by international agreement, shall be
prohibited. If chemicals are used, proper equipment and training shall be provided to
minimize health and environmental risks.</t>
  </si>
  <si>
    <t>6.7 Chemicals, containers, liquid and solid non-organic wastes including fuel and oil shall
be disposed of in an environmentally appropriate manner at off-site locations.</t>
  </si>
  <si>
    <t>6.8 Use of biological control agents shall be documented, minimized, monitored and
strictly controlled in accordance with national laws and internationally accepted
scientific protocols. Use of genetically modified organisms shall be prohibited.</t>
  </si>
  <si>
    <t>6.9 The use of exotic species shall be carefully controlled and actively monitored to avoid
adverse ecological impacts.</t>
  </si>
  <si>
    <t>6.10. Forest conversion to plantations or non-forest land uses shall not occur, except in
circumstances where conversion:
a) entails a very limited portion of the forest management unit; and
b) does not occur on high conservation value forest areas; and
c) will enable clear, substantial, additional, secure, long term conservation benefits
across the forest management unit.</t>
  </si>
  <si>
    <t>7.1 The management plan and supporting documents shall provide:
a) Management objectives.
b) Description of the forest resources to be managed, environmental limitations, land
use and ownership status, socio-economic conditions, and a profile of adjacent
lands.
c) Description of silvicultural and/or other management system, based on the ecology
of the forest in question and information gathered through resource inventories.
d) Rationale for rate of annual harvest and species selection.
e) Provisions for monitoring of forest growth and dynamics                                                                                                                            f) Environmental safeguards based on environmental assessments.
g) Plans for the identification and protection of rare, threatened and endangered
species.
h) Maps describing the forest resource base including protected areas, planned
management activities and land ownership.
i) Description and justification of harvesting techniques and equipment to be used.</t>
  </si>
  <si>
    <t>7.2 The management plan shall be periodically revised to incorporate the results of
monitoring or new scientific and technical information, as well as to respond to
changing environmental, social and economic circumstances.</t>
  </si>
  <si>
    <t>7.4 While respecting the confidentiality of information, forest managers shall make
publicly available a summary of the primary elements of the management plan,
including those listed in Criterion 7.1.</t>
  </si>
  <si>
    <t>7.3 Forest workers shall receive adequate training and supervision to ensure proper
implementation of the management plan.</t>
  </si>
  <si>
    <t>8.1 The frequency and intensity of monitoring should be determined by the scale and
intensity of forest management operations as well as the relative complexity and
fragility of the affected environment. Monitoring procedures should be consistent and
replicable over time to allow comparison of results and assessment of change.</t>
  </si>
  <si>
    <t>8.2 Forest management should include the research and data collection needed to
monitor, at a minimum, the following indicators:
a) Yield of all forest products harvested.
b) Growth rates, regeneration and condition of the forest.
c) Composition and observed changes in the flora and fauna.
d) Environmental and social impacts of harvesting and other operations.
e) Costs, productivity, and efficiency of forest management.</t>
  </si>
  <si>
    <t>8.3 Documentation shall be provided by the forest manager to enable monitoring and
certifying organizations to trace each forest product from its origin, a process known
as the "chain of custody."</t>
  </si>
  <si>
    <t>8.4 The results of monitoring shall be incorporated into the implementation and revision
of the management plan.</t>
  </si>
  <si>
    <t>8.5 While respecting the confidentiality of information, forest managers shall make
publicly available a summary of the results of monitoring indicators, including those listed in Criterion 8.2.</t>
  </si>
  <si>
    <t>9.1 Assessment to determine the presence of the attributes consistent with High
Conservation Value Forests will be completed, appropriate to scale and intensity of
forest management.</t>
  </si>
  <si>
    <t>9.2 The consultative portion of the certification process must place emphasis on the
identified conservation attributes, and options for the maintenance thereof.</t>
  </si>
  <si>
    <t>9.4 Annual monitoring shall be conducted to assess the effectiveness of the measures
employed to maintain or enhance the applicable conservation attributes.</t>
  </si>
  <si>
    <t>9.3 The management plan shall include and implement specific measures that ensure
the maintenance and/or enhancement of the applicable conservation attributes
consistent with the precautionary approach. These measures shall be specifically
included in the publicly available management plan summary.</t>
  </si>
  <si>
    <t>10.1 The management objectives of the plantation, including natural forest conservation
and restoration objectives, shall be explicitly stated in the management plan, and
clearly demonstrated in the implementation of the plan.</t>
  </si>
  <si>
    <t>10.2 The design and layout of plantations should promote the protection, restoration and
conservation of natural forests, and not increase pressures on natural forests.
Wildlife corridors, streamside zones and a mosaic of stands of different ages and
rotation periods, shall be used in the layout of the plantation, consistent with the
scale of the operation. The scale and layout of plantation blocks shall be consistent
with the patterns of forest stands found within the natural landscape.</t>
  </si>
  <si>
    <t>10.3 Diversity in the composition of plantations is preferred, so as to enhance economic,
ecological and social stability. Such diversity may include the size and spatial
distribution of management units within the landscape, number and genetic
composition of species, age classes and structures.</t>
  </si>
  <si>
    <t>10.4 The selection of species for planting shall be based on their overall suitability for the
site and their appropriateness to the management objectives. In order to enhance the
conservation of biological diversity, native species are preferred over exotic species
in the establishment of plantations and the restoration of degraded ecosystems.
Exotic species, which shall be used only when their performance is greater than that of native species, shall be carefully monitored to detect unusual mortality, disease, or
insect outbreaks and adverse ecological impacts.</t>
  </si>
  <si>
    <t>10.7 Measures shall be taken to prevent and minimize outbreaks of pests, diseases, fire
and invasive plant introductions. Integrated pest management shall form an
essential part of the management plan, with primary reliance on prevention and
biological control methods rather than chemical pesticides and fertilizers. Plantation
management should make every effort to move away from chemical pesticides and
fertilizers, including their use in nurseries. The use of chemicals is also covered in
Criteria 6.6 and 6.7.</t>
  </si>
  <si>
    <t>10.5 A proportion of the overall forest management area, appropriate to the scale of the
plantation and to be determined in regional standards, shall be managed so as to
restore the site to a natural forest cover.</t>
  </si>
  <si>
    <t>10.6 Measures shall be taken to maintain or improve soil structure, fertility, and biological
activity. The techniques and rate of harvesting, road and trail construction and
maintenance, and the choice of species shall not result in long term soil degradation
or adverse impacts on water quality, quantity or substantial deviation from stream
course drainage patterns.</t>
  </si>
  <si>
    <t>10.9  Plantations established in areas converted from natural forests after November 1994
normally shall not qualify for certification. Certification may be allowed in
circumstances where sufficient evidence is submitted to the certification body that the
manager/owner is not responsible directly or indirectly of such conversion.</t>
  </si>
  <si>
    <t>10.8 Appropriate to the scale and diversity of the operation, monitoring of plantations shall
include regular assessment of potential on-site and off-site ecological and social
impacts, (e.g. natural regeneration, effects on water resources and soil fertility, and
impacts on local welfare and social well-being), in addition to those elements
addressed in principles 8, 6 and 4. No species should be planted on a large scale
until local trials and/or experience have shown that they are ecologically well-adapted
to the site, are not invasive, and do not have significant negative ecological impacts
on other ecosystems. Special attention will be paid to social issues of land acquisition
for plantations, especially the protection of local rights of ownership, use or access.</t>
  </si>
  <si>
    <r>
      <rPr>
        <b/>
        <sz val="11"/>
        <color theme="1"/>
        <rFont val="Greycliff CF"/>
        <family val="3"/>
      </rPr>
      <t>Note:</t>
    </r>
    <r>
      <rPr>
        <sz val="11"/>
        <color theme="1"/>
        <rFont val="Greycliff CF"/>
        <family val="3"/>
      </rPr>
      <t xml:space="preserve">
If for any reason The Organization considers that a Continuous Improvement Criteria  is not applicable, you can decide not to select it in this table. The non-applicability of the criteria can be proposed by The Organization but must be approved by the CB.</t>
    </r>
  </si>
  <si>
    <t>9.2.</t>
  </si>
  <si>
    <t>9.3.</t>
  </si>
  <si>
    <r>
      <rPr>
        <b/>
        <sz val="11"/>
        <color theme="1"/>
        <rFont val="Greycliff CF"/>
        <family val="3"/>
      </rPr>
      <t>Sheet 4: Changes criteria with low-risk designation (LRC).</t>
    </r>
    <r>
      <rPr>
        <sz val="11"/>
        <color theme="1"/>
        <rFont val="Greycliff CF"/>
        <family val="3"/>
      </rPr>
      <t xml:space="preserve">
If for any reason the planning of site-disturbing activities is going to change, the new plan must be entered in the table of this sheet and sent as soon as possible to the CB for approval.</t>
    </r>
  </si>
  <si>
    <t>Low-risk Criteria</t>
  </si>
  <si>
    <t>Criteria:</t>
  </si>
  <si>
    <t>FSC Principles &amp; Criteria Version 4-0</t>
  </si>
  <si>
    <r>
      <rPr>
        <b/>
        <sz val="11"/>
        <color theme="1"/>
        <rFont val="Greycliff CF"/>
        <family val="3"/>
      </rPr>
      <t>Sheet 3: Plan Core Criteria</t>
    </r>
    <r>
      <rPr>
        <sz val="11"/>
        <color theme="1"/>
        <rFont val="Greycliff CF"/>
        <family val="3"/>
      </rPr>
      <t xml:space="preserve">
</t>
    </r>
    <r>
      <rPr>
        <sz val="11"/>
        <rFont val="Greycliff CF"/>
        <family val="3"/>
      </rPr>
      <t xml:space="preserve">According to the Continuous Improvement Procedure (Section 3.3.), compliance with all the Core Criteria should be demonstrated in the main evaluation if the management unit is expected to be active during any of the first three (3) years of the Action Plan Cycle. This means that, in case your management unit will be active in one of the first three years of the Action Plan Cycle, you should tick all Core Criteria as applicable in this sheet. In case your management unit is inactive during the first three years, you do not have to demonstrate compliance with the low-risk criteria during the main evaluation, i.e. you do not have to tick them as applicable in this sheet. The low risk criteria are marked in blue. </t>
    </r>
  </si>
  <si>
    <r>
      <rPr>
        <b/>
        <sz val="11"/>
        <color theme="1"/>
        <rFont val="Greycliff CF"/>
        <family val="3"/>
      </rPr>
      <t>Note:</t>
    </r>
    <r>
      <rPr>
        <sz val="11"/>
        <color theme="1"/>
        <rFont val="Greycliff CF"/>
        <family val="3"/>
      </rPr>
      <t xml:space="preserve">
If The Organization considers that a Core Criteria for any</t>
    </r>
    <r>
      <rPr>
        <sz val="11"/>
        <rFont val="Greycliff CF"/>
        <family val="3"/>
      </rPr>
      <t xml:space="preserve"> other </t>
    </r>
    <r>
      <rPr>
        <sz val="11"/>
        <color theme="1"/>
        <rFont val="Greycliff CF"/>
        <family val="3"/>
      </rPr>
      <t>reason is not applicable, you can decide not to select it in this table. The non-applicability of the criteria can be proposed by The Organization but must be approved by the CB.</t>
    </r>
  </si>
  <si>
    <r>
      <rPr>
        <b/>
        <sz val="11"/>
        <color theme="1"/>
        <rFont val="Greycliff CF"/>
        <family val="3"/>
      </rPr>
      <t>Sheet 5: Plan Continuous Improvement Criteria</t>
    </r>
    <r>
      <rPr>
        <sz val="11"/>
        <color theme="1"/>
        <rFont val="Greycliff CF"/>
        <family val="3"/>
      </rPr>
      <t xml:space="preserve">
In the table of this sheet Continuous Improvement Criteria must be planned according to the rules established in the Continuous Improvement Procedure (section 3.3).
Half (50%) of the Continuous Improvement Criteria must be conformed with during year 1, 2, and 3 of the Action Plan Cycle and before the surveillance evaluation in year 3. The remaining 50% must be scheduled through year 4 and 5, before the re-evaluation. Conformity with low-risk Criteria must be demonstrated prior to site-disturbing actiities. In the case of inactive management units, conformity with these criteria must not be demonstrated.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</si>
</sst>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Greycliff CF"/>
      <family val="3"/>
    </font>
    <font>
      <b/>
      <sz val="11"/>
      <color theme="1"/>
      <name val="Greycliff CF"/>
      <family val="3"/>
    </font>
    <font>
      <sz val="11"/>
      <color theme="1"/>
      <name val="Aptos Narrow"/>
      <family val="2"/>
      <scheme val="minor"/>
    </font>
    <font>
      <b/>
      <sz val="11"/>
      <color theme="0"/>
      <name val="Arial"/>
      <family val="2"/>
    </font>
    <font>
      <b/>
      <sz val="18"/>
      <color theme="0"/>
      <name val="Greycliff CF"/>
      <family val="3"/>
    </font>
    <font>
      <sz val="12"/>
      <color theme="1"/>
      <name val="Greycliff CF"/>
      <family val="3"/>
    </font>
    <font>
      <sz val="11"/>
      <name val="Greycliff CF"/>
      <family val="3"/>
    </font>
    <font>
      <sz val="11"/>
      <color theme="3" tint="-0.249977111117893"/>
      <name val="Greycliff CF"/>
      <family val="3"/>
    </font>
    <font>
      <b/>
      <sz val="11"/>
      <name val="Greycliff CF"/>
      <family val="3"/>
    </font>
    <font>
      <b/>
      <sz val="14"/>
      <color rgb="FF285C4D"/>
      <name val="Greycliff CF"/>
      <family val="3"/>
    </font>
    <font>
      <b/>
      <sz val="12"/>
      <color theme="1"/>
      <name val="Greycliff CF"/>
      <family val="3"/>
    </font>
    <font>
      <b/>
      <sz val="18"/>
      <color rgb="FFF1F8E8"/>
      <name val="Greycliff CF"/>
      <family val="3"/>
    </font>
    <font>
      <sz val="18"/>
      <color theme="1"/>
      <name val="Greycliff CF"/>
      <family val="3"/>
    </font>
    <font>
      <b/>
      <sz val="12"/>
      <color theme="0"/>
      <name val="Greycliff CF"/>
      <family val="3"/>
    </font>
    <font>
      <sz val="11"/>
      <color rgb="FF285C4D"/>
      <name val="Greycliff CF"/>
      <family val="3"/>
    </font>
    <font>
      <sz val="11"/>
      <color rgb="FFD0D1DB"/>
      <name val="Greycliff CF"/>
      <family val="3"/>
    </font>
    <font>
      <b/>
      <sz val="14"/>
      <color theme="1"/>
      <name val="Greycliff CF"/>
      <family val="3"/>
    </font>
  </fonts>
  <fills count="10">
    <fill>
      <patternFill patternType="none"/>
    </fill>
    <fill>
      <patternFill patternType="gray125"/>
    </fill>
    <fill>
      <patternFill patternType="solid">
        <fgColor theme="0"/>
        <bgColor indexed="64"/>
      </patternFill>
    </fill>
    <fill>
      <patternFill patternType="solid">
        <fgColor rgb="FF78BE20"/>
        <bgColor indexed="64"/>
      </patternFill>
    </fill>
    <fill>
      <patternFill patternType="solid">
        <fgColor rgb="FF285C4D"/>
        <bgColor indexed="64"/>
      </patternFill>
    </fill>
    <fill>
      <patternFill patternType="solid">
        <fgColor rgb="FFF1F8E8"/>
        <bgColor indexed="64"/>
      </patternFill>
    </fill>
    <fill>
      <patternFill patternType="solid">
        <fgColor rgb="FFD0D1DB"/>
        <bgColor indexed="64"/>
      </patternFill>
    </fill>
    <fill>
      <patternFill patternType="solid">
        <fgColor rgb="FF8ABADD"/>
        <bgColor indexed="64"/>
      </patternFill>
    </fill>
    <fill>
      <patternFill patternType="solid">
        <fgColor rgb="FFD4BE97"/>
        <bgColor indexed="64"/>
      </patternFill>
    </fill>
    <fill>
      <patternFill patternType="solid">
        <fgColor rgb="FFEBD99F"/>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style="thin">
        <color rgb="FF003566"/>
      </top>
      <bottom style="thin">
        <color rgb="FF003566"/>
      </bottom>
      <diagonal/>
    </border>
    <border>
      <left style="medium">
        <color indexed="64"/>
      </left>
      <right style="medium">
        <color indexed="64"/>
      </right>
      <top style="thin">
        <color rgb="FF003566"/>
      </top>
      <bottom style="thin">
        <color rgb="FF003566"/>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rgb="FF003566"/>
      </bottom>
      <diagonal/>
    </border>
    <border>
      <left/>
      <right/>
      <top style="medium">
        <color indexed="64"/>
      </top>
      <bottom style="thin">
        <color rgb="FF003566"/>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3566"/>
      </top>
      <bottom/>
      <diagonal/>
    </border>
    <border>
      <left/>
      <right/>
      <top style="thin">
        <color rgb="FF003566"/>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rgb="FF78BE20"/>
      </left>
      <right style="thin">
        <color rgb="FF78BE20"/>
      </right>
      <top style="thin">
        <color rgb="FF78BE20"/>
      </top>
      <bottom style="thin">
        <color rgb="FF78BE20"/>
      </bottom>
      <diagonal/>
    </border>
    <border>
      <left style="medium">
        <color indexed="64"/>
      </left>
      <right style="medium">
        <color indexed="64"/>
      </right>
      <top/>
      <bottom style="thin">
        <color rgb="FF003566"/>
      </bottom>
      <diagonal/>
    </border>
    <border>
      <left/>
      <right/>
      <top/>
      <bottom style="thin">
        <color rgb="FF003566"/>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rgb="FF003566"/>
      </bottom>
      <diagonal/>
    </border>
    <border>
      <left/>
      <right/>
      <top style="thin">
        <color indexed="64"/>
      </top>
      <bottom style="thin">
        <color rgb="FF003566"/>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rgb="FF003566"/>
      </top>
      <bottom style="thin">
        <color indexed="64"/>
      </bottom>
      <diagonal/>
    </border>
    <border>
      <left/>
      <right/>
      <top style="thin">
        <color rgb="FF003566"/>
      </top>
      <bottom style="thin">
        <color indexed="64"/>
      </bottom>
      <diagonal/>
    </border>
    <border>
      <left/>
      <right style="medium">
        <color indexed="64"/>
      </right>
      <top style="thin">
        <color indexed="64"/>
      </top>
      <bottom/>
      <diagonal/>
    </border>
  </borders>
  <cellStyleXfs count="2">
    <xf numFmtId="0" fontId="0" fillId="0" borderId="0"/>
    <xf numFmtId="9" fontId="3" fillId="0" borderId="0" applyFont="0" applyFill="0" applyBorder="0" applyAlignment="0" applyProtection="0"/>
  </cellStyleXfs>
  <cellXfs count="118">
    <xf numFmtId="0" fontId="0" fillId="0" borderId="0" xfId="0"/>
    <xf numFmtId="0" fontId="1" fillId="2" borderId="0" xfId="0" applyFont="1" applyFill="1" applyAlignment="1">
      <alignment vertical="center"/>
    </xf>
    <xf numFmtId="0" fontId="1" fillId="2" borderId="1" xfId="0" applyFont="1" applyFill="1" applyBorder="1" applyAlignment="1">
      <alignmen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0" xfId="0" applyFont="1" applyFill="1" applyAlignment="1">
      <alignment vertical="center"/>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0" fontId="1" fillId="0" borderId="20" xfId="0" applyFont="1" applyBorder="1" applyAlignment="1">
      <alignment vertical="center" wrapText="1"/>
    </xf>
    <xf numFmtId="0" fontId="1" fillId="0" borderId="21" xfId="0" applyFont="1" applyBorder="1" applyAlignment="1">
      <alignment horizontal="center" vertical="center"/>
    </xf>
    <xf numFmtId="0" fontId="7" fillId="0" borderId="21" xfId="0" applyFont="1" applyBorder="1" applyAlignment="1">
      <alignment horizontal="center" vertical="center"/>
    </xf>
    <xf numFmtId="0" fontId="10" fillId="5" borderId="1" xfId="0" applyFont="1" applyFill="1" applyBorder="1" applyAlignment="1">
      <alignment vertical="center"/>
    </xf>
    <xf numFmtId="0" fontId="13" fillId="6" borderId="0" xfId="0" applyFont="1" applyFill="1" applyAlignment="1">
      <alignment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 xfId="0" applyFont="1" applyFill="1" applyBorder="1" applyAlignment="1">
      <alignment horizontal="center" vertical="center"/>
    </xf>
    <xf numFmtId="0" fontId="6" fillId="2" borderId="0" xfId="0" applyFont="1" applyFill="1" applyAlignment="1">
      <alignment vertical="center"/>
    </xf>
    <xf numFmtId="0" fontId="6" fillId="6" borderId="0" xfId="0" applyFont="1" applyFill="1" applyAlignment="1">
      <alignment vertical="center"/>
    </xf>
    <xf numFmtId="0" fontId="14" fillId="3" borderId="1" xfId="0" applyFont="1" applyFill="1" applyBorder="1" applyAlignment="1">
      <alignment horizontal="center" vertical="center"/>
    </xf>
    <xf numFmtId="0" fontId="16" fillId="6" borderId="0" xfId="0" applyFont="1" applyFill="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6" fillId="6" borderId="0" xfId="0" applyFont="1" applyFill="1" applyAlignment="1">
      <alignment vertical="center"/>
    </xf>
    <xf numFmtId="0" fontId="2" fillId="7" borderId="1" xfId="0" applyFont="1" applyFill="1" applyBorder="1" applyAlignment="1">
      <alignment horizontal="center" vertical="center"/>
    </xf>
    <xf numFmtId="0" fontId="9" fillId="2" borderId="0" xfId="0" applyFont="1" applyFill="1" applyAlignment="1">
      <alignment horizontal="left" vertical="center"/>
    </xf>
    <xf numFmtId="9" fontId="1" fillId="2" borderId="0" xfId="0" applyNumberFormat="1" applyFont="1" applyFill="1" applyAlignment="1">
      <alignment horizontal="left" indent="1"/>
    </xf>
    <xf numFmtId="0" fontId="1" fillId="2" borderId="0" xfId="0" applyFont="1" applyFill="1"/>
    <xf numFmtId="0" fontId="2" fillId="9" borderId="12" xfId="0" applyFont="1" applyFill="1" applyBorder="1" applyAlignment="1">
      <alignment horizontal="left" vertical="center"/>
    </xf>
    <xf numFmtId="0" fontId="1" fillId="9" borderId="22" xfId="0" applyFont="1" applyFill="1" applyBorder="1" applyAlignment="1">
      <alignment horizontal="left" vertical="center"/>
    </xf>
    <xf numFmtId="0" fontId="7" fillId="8" borderId="26" xfId="0" applyFont="1" applyFill="1" applyBorder="1" applyAlignment="1">
      <alignment horizontal="center" vertical="center"/>
    </xf>
    <xf numFmtId="0" fontId="7" fillId="8" borderId="27" xfId="0" applyFont="1" applyFill="1" applyBorder="1" applyAlignment="1">
      <alignment horizontal="center" vertical="center"/>
    </xf>
    <xf numFmtId="9" fontId="7" fillId="8" borderId="19" xfId="1" applyFont="1" applyFill="1" applyBorder="1" applyAlignment="1">
      <alignment horizontal="center" vertical="center"/>
    </xf>
    <xf numFmtId="9" fontId="7" fillId="9" borderId="19" xfId="1" applyFont="1" applyFill="1" applyBorder="1" applyAlignment="1">
      <alignment horizontal="center" vertical="center"/>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0" borderId="28" xfId="0" applyFont="1" applyBorder="1" applyAlignment="1">
      <alignment horizontal="center" vertical="center" wrapText="1"/>
    </xf>
    <xf numFmtId="0" fontId="1" fillId="0" borderId="29" xfId="0" applyFont="1" applyBorder="1" applyAlignment="1">
      <alignment horizontal="left" vertical="center" wrapText="1"/>
    </xf>
    <xf numFmtId="0" fontId="1" fillId="0" borderId="29" xfId="0" applyFont="1" applyBorder="1" applyAlignment="1">
      <alignment vertical="center" wrapText="1"/>
    </xf>
    <xf numFmtId="0" fontId="8" fillId="2" borderId="28" xfId="0" applyFont="1" applyFill="1" applyBorder="1" applyAlignment="1">
      <alignment horizontal="center" vertical="center" wrapText="1"/>
    </xf>
    <xf numFmtId="0" fontId="7" fillId="0" borderId="28" xfId="0" applyFont="1" applyBorder="1" applyAlignment="1">
      <alignment horizontal="center" vertical="center" wrapText="1"/>
    </xf>
    <xf numFmtId="0" fontId="1" fillId="2" borderId="1" xfId="0" applyFont="1" applyFill="1" applyBorder="1" applyAlignment="1">
      <alignment vertical="center" wrapText="1"/>
    </xf>
    <xf numFmtId="0" fontId="1" fillId="0" borderId="31" xfId="0" applyFont="1" applyBorder="1" applyAlignment="1">
      <alignment horizontal="center" vertical="center"/>
    </xf>
    <xf numFmtId="0" fontId="1" fillId="0" borderId="32" xfId="0" applyFont="1" applyBorder="1" applyAlignment="1">
      <alignment vertical="center" wrapText="1"/>
    </xf>
    <xf numFmtId="0" fontId="1" fillId="2" borderId="0" xfId="0" applyFont="1" applyFill="1" applyAlignment="1">
      <alignment horizontal="left" vertical="center"/>
    </xf>
    <xf numFmtId="0" fontId="1" fillId="7" borderId="35" xfId="0" applyFont="1" applyFill="1" applyBorder="1" applyAlignment="1">
      <alignment vertical="center" wrapText="1"/>
    </xf>
    <xf numFmtId="0" fontId="1" fillId="6" borderId="35" xfId="0" applyFont="1" applyFill="1" applyBorder="1" applyAlignment="1">
      <alignment vertical="center" wrapText="1"/>
    </xf>
    <xf numFmtId="0" fontId="1" fillId="5" borderId="35" xfId="0" applyFont="1" applyFill="1" applyBorder="1" applyAlignment="1">
      <alignment vertical="center" wrapText="1"/>
    </xf>
    <xf numFmtId="0" fontId="1" fillId="8" borderId="35" xfId="0" applyFont="1" applyFill="1" applyBorder="1" applyAlignment="1">
      <alignment vertical="center" wrapText="1"/>
    </xf>
    <xf numFmtId="0" fontId="1" fillId="9" borderId="35" xfId="0" applyFont="1" applyFill="1" applyBorder="1" applyAlignment="1">
      <alignment vertical="center" wrapText="1"/>
    </xf>
    <xf numFmtId="0" fontId="1" fillId="3" borderId="35" xfId="0" applyFont="1" applyFill="1" applyBorder="1" applyAlignment="1">
      <alignment vertical="center" wrapText="1"/>
    </xf>
    <xf numFmtId="0" fontId="1" fillId="2" borderId="1" xfId="0"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0" fontId="1" fillId="2" borderId="9" xfId="0" applyFont="1" applyFill="1" applyBorder="1" applyAlignment="1" applyProtection="1">
      <alignment vertical="center"/>
      <protection locked="0"/>
    </xf>
    <xf numFmtId="0" fontId="1" fillId="2" borderId="9"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 fillId="2" borderId="30" xfId="0" applyFont="1" applyFill="1" applyBorder="1" applyAlignment="1" applyProtection="1">
      <alignment vertical="center"/>
      <protection locked="0"/>
    </xf>
    <xf numFmtId="0" fontId="1" fillId="2" borderId="23" xfId="0" applyFont="1" applyFill="1" applyBorder="1" applyAlignment="1" applyProtection="1">
      <alignment vertical="center"/>
      <protection locked="0"/>
    </xf>
    <xf numFmtId="0" fontId="1" fillId="2" borderId="33" xfId="0" applyFont="1" applyFill="1" applyBorder="1" applyAlignment="1" applyProtection="1">
      <alignment vertical="center"/>
      <protection locked="0"/>
    </xf>
    <xf numFmtId="0" fontId="1" fillId="6" borderId="0" xfId="0" applyFont="1" applyFill="1" applyAlignment="1">
      <alignment horizontal="left" vertical="center"/>
    </xf>
    <xf numFmtId="0" fontId="1" fillId="7" borderId="1" xfId="0" applyFont="1" applyFill="1" applyBorder="1" applyAlignment="1">
      <alignment vertical="center" wrapText="1"/>
    </xf>
    <xf numFmtId="0" fontId="1" fillId="0" borderId="36" xfId="0" applyFont="1" applyBorder="1" applyAlignment="1">
      <alignment horizontal="center" vertical="center"/>
    </xf>
    <xf numFmtId="0" fontId="1" fillId="0" borderId="37" xfId="0" applyFont="1" applyBorder="1" applyAlignment="1">
      <alignment vertical="center" wrapText="1"/>
    </xf>
    <xf numFmtId="0" fontId="1" fillId="2" borderId="38" xfId="0" applyFont="1" applyFill="1" applyBorder="1" applyAlignment="1" applyProtection="1">
      <alignment vertical="center"/>
      <protection locked="0"/>
    </xf>
    <xf numFmtId="0" fontId="1" fillId="2" borderId="36" xfId="0" applyFont="1" applyFill="1" applyBorder="1" applyAlignment="1">
      <alignment horizontal="center" vertical="center" wrapText="1"/>
    </xf>
    <xf numFmtId="0" fontId="1" fillId="0" borderId="40" xfId="0" applyFont="1" applyBorder="1" applyAlignment="1">
      <alignment horizontal="center" vertical="center"/>
    </xf>
    <xf numFmtId="0" fontId="1" fillId="0" borderId="41" xfId="0" applyFont="1" applyBorder="1" applyAlignment="1">
      <alignment vertical="center" wrapText="1"/>
    </xf>
    <xf numFmtId="0" fontId="1" fillId="2" borderId="42" xfId="0" applyFont="1" applyFill="1" applyBorder="1" applyAlignment="1" applyProtection="1">
      <alignment vertical="center"/>
      <protection locked="0"/>
    </xf>
    <xf numFmtId="0" fontId="1" fillId="2" borderId="44" xfId="0" applyFont="1" applyFill="1" applyBorder="1" applyAlignment="1" applyProtection="1">
      <alignment vertical="center"/>
      <protection locked="0"/>
    </xf>
    <xf numFmtId="0" fontId="1" fillId="0" borderId="14" xfId="0" applyFont="1" applyBorder="1" applyAlignment="1">
      <alignment horizontal="center" vertical="center"/>
    </xf>
    <xf numFmtId="0" fontId="1" fillId="0" borderId="0" xfId="0" applyFont="1" applyAlignment="1">
      <alignment vertical="center" wrapText="1"/>
    </xf>
    <xf numFmtId="0" fontId="1" fillId="2" borderId="46" xfId="0" applyFont="1" applyFill="1" applyBorder="1" applyAlignment="1" applyProtection="1">
      <alignment vertical="center"/>
      <protection locked="0"/>
    </xf>
    <xf numFmtId="0" fontId="7" fillId="0" borderId="36" xfId="0" applyFont="1" applyBorder="1" applyAlignment="1">
      <alignment horizontal="center" vertical="center"/>
    </xf>
    <xf numFmtId="0" fontId="1" fillId="2" borderId="40" xfId="0" applyFont="1" applyFill="1" applyBorder="1" applyAlignment="1">
      <alignment horizontal="center" vertical="center" wrapText="1"/>
    </xf>
    <xf numFmtId="0" fontId="1" fillId="0" borderId="47" xfId="0" applyFont="1" applyBorder="1" applyAlignment="1">
      <alignment horizontal="center" vertical="center"/>
    </xf>
    <xf numFmtId="0" fontId="1" fillId="0" borderId="48" xfId="0" applyFont="1" applyBorder="1" applyAlignment="1">
      <alignment vertical="center" wrapText="1"/>
    </xf>
    <xf numFmtId="0" fontId="1" fillId="2" borderId="49" xfId="0" applyFont="1" applyFill="1" applyBorder="1" applyAlignment="1" applyProtection="1">
      <alignment vertical="center"/>
      <protection locked="0"/>
    </xf>
    <xf numFmtId="0" fontId="7" fillId="0" borderId="36"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7" borderId="1" xfId="0" applyFont="1" applyFill="1" applyBorder="1" applyAlignment="1" applyProtection="1">
      <alignment horizontal="center" vertical="center"/>
      <protection locked="0"/>
    </xf>
    <xf numFmtId="0" fontId="5" fillId="4" borderId="24"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26" xfId="0" applyFont="1" applyFill="1" applyBorder="1" applyAlignment="1">
      <alignment horizontal="center" vertical="center"/>
    </xf>
    <xf numFmtId="0" fontId="17" fillId="5" borderId="3" xfId="0" applyFont="1" applyFill="1" applyBorder="1" applyAlignment="1">
      <alignment horizontal="center" vertical="center" wrapText="1"/>
    </xf>
    <xf numFmtId="0" fontId="17" fillId="5" borderId="34"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4" borderId="0" xfId="0" applyFont="1" applyFill="1" applyAlignment="1">
      <alignment horizontal="center" vertical="center"/>
    </xf>
    <xf numFmtId="0" fontId="2" fillId="8" borderId="24" xfId="0" applyFont="1" applyFill="1" applyBorder="1" applyAlignment="1">
      <alignment horizontal="left" vertical="center"/>
    </xf>
    <xf numFmtId="0" fontId="2" fillId="8" borderId="25" xfId="0" applyFont="1" applyFill="1" applyBorder="1" applyAlignment="1">
      <alignment horizontal="left" vertical="center"/>
    </xf>
    <xf numFmtId="0" fontId="2" fillId="8" borderId="11" xfId="0" applyFont="1" applyFill="1" applyBorder="1" applyAlignment="1">
      <alignment horizontal="left" vertical="center"/>
    </xf>
    <xf numFmtId="0" fontId="2" fillId="8" borderId="0" xfId="0" applyFont="1" applyFill="1" applyAlignment="1">
      <alignment horizontal="left" vertical="center"/>
    </xf>
    <xf numFmtId="0" fontId="2" fillId="8" borderId="12" xfId="0" applyFont="1" applyFill="1" applyBorder="1" applyAlignment="1">
      <alignment horizontal="left" vertical="center"/>
    </xf>
    <xf numFmtId="0" fontId="2" fillId="8" borderId="22"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6" xfId="0" applyFont="1" applyFill="1" applyBorder="1" applyAlignment="1">
      <alignment horizontal="center" vertical="center"/>
    </xf>
    <xf numFmtId="0" fontId="1" fillId="5" borderId="39" xfId="0" applyFont="1" applyFill="1" applyBorder="1" applyAlignment="1">
      <alignment horizontal="left" vertical="center" wrapText="1"/>
    </xf>
    <xf numFmtId="0" fontId="1" fillId="5" borderId="43" xfId="0" applyFont="1" applyFill="1" applyBorder="1" applyAlignment="1">
      <alignment horizontal="left" vertical="center" wrapText="1"/>
    </xf>
    <xf numFmtId="0" fontId="1" fillId="5" borderId="45" xfId="0" applyFont="1" applyFill="1" applyBorder="1" applyAlignment="1">
      <alignment horizontal="left" vertical="center" wrapText="1"/>
    </xf>
    <xf numFmtId="0" fontId="0" fillId="0" borderId="43" xfId="0" applyBorder="1" applyAlignment="1">
      <alignment horizontal="left" vertical="center" wrapText="1"/>
    </xf>
  </cellXfs>
  <cellStyles count="2">
    <cellStyle name="Normal" xfId="0" builtinId="0"/>
    <cellStyle name="Percent" xfId="1" builtinId="5"/>
  </cellStyles>
  <dxfs count="33">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val="0"/>
        <i val="0"/>
        <strike val="0"/>
        <condense val="0"/>
        <extend val="0"/>
        <outline val="0"/>
        <shadow val="0"/>
        <u val="none"/>
        <vertAlign val="baseline"/>
        <sz val="11"/>
        <color rgb="FF285C4D"/>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protection locked="0" hidden="0"/>
    </dxf>
  </dxfs>
  <tableStyles count="0" defaultTableStyle="TableStyleMedium2" defaultPivotStyle="PivotStyleLight16"/>
  <colors>
    <mruColors>
      <color rgb="FF8ABADD"/>
      <color rgb="FFD4BE97"/>
      <color rgb="FFF1F8E8"/>
      <color rgb="FFD0D1DB"/>
      <color rgb="FF78BE20"/>
      <color rgb="FFEBD99F"/>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13048-ED2B-4CE6-AEA5-0BBA0BEC86B3}" name="Imp.Neg" displayName="Imp.Neg" ref="B3:E33" totalsRowShown="0" headerRowDxfId="32" dataDxfId="30" headerRowBorderDxfId="31" tableBorderDxfId="29" totalsRowBorderDxfId="28">
  <autoFilter ref="B3:E33" xr:uid="{25813048-ED2B-4CE6-AEA5-0BBA0BEC86B3}"/>
  <tableColumns count="4">
    <tableColumn id="1" xr3:uid="{3FFA4DB0-F091-4EEC-8839-F75FA8E74AF8}" name="Number" dataDxfId="27"/>
    <tableColumn id="2" xr3:uid="{0FE15C10-CE84-4395-969C-76911E431C67}" name="Site-disturbing activities" dataDxfId="26"/>
    <tableColumn id="3" xr3:uid="{B3342E67-341C-41C4-99B1-7263F02611CA}" name="Action planning" dataDxfId="25"/>
    <tableColumn id="4" xr3:uid="{6348EF7D-D7C5-40B2-BDE6-03101EF58DF4}" name="Comment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C9B7D3-66E1-4E3B-8E4B-B1A4E1C5634D}" name="Acciones" displayName="Acciones" ref="B6:G23" totalsRowShown="0" headerRowDxfId="23" headerRowBorderDxfId="22" tableBorderDxfId="21" totalsRowBorderDxfId="20">
  <autoFilter ref="B6:G23" xr:uid="{25813048-ED2B-4CE6-AEA5-0BBA0BEC86B3}"/>
  <tableColumns count="6">
    <tableColumn id="1" xr3:uid="{553840D0-A35F-4989-B917-7EB1953D6EE1}" name="Quarter" dataDxfId="19"/>
    <tableColumn id="2" xr3:uid="{927A300C-634D-40FB-BD97-515082FAC6C5}" name="Year I" dataDxfId="18"/>
    <tableColumn id="3" xr3:uid="{CD45E3D7-CC8C-44BE-A793-174601FAE629}" name="Year II" dataDxfId="17"/>
    <tableColumn id="4" xr3:uid="{49CAC991-737D-482B-AC3C-C2B4076118E2}" name="Year III" dataDxfId="16"/>
    <tableColumn id="5" xr3:uid="{E3494649-E79D-40CE-A4FE-5A2750F47B4D}" name="Year IV" dataDxfId="15"/>
    <tableColumn id="6" xr3:uid="{790AE946-BA74-49CA-BF86-35B026B15CFC}" name="Year V"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82B206-4241-4050-ABF8-A3D04AE9B731}" name="CC" displayName="CC" ref="B3:F37" totalsRowShown="0" headerRowDxfId="13" headerRowBorderDxfId="12" tableBorderDxfId="11" totalsRowBorderDxfId="10">
  <autoFilter ref="B3:F37" xr:uid="{E082B206-4241-4050-ABF8-A3D04AE9B731}"/>
  <tableColumns count="5">
    <tableColumn id="1" xr3:uid="{6F5DFFDF-95B7-4A26-A321-9CE4039479C7}" name="Principle" dataDxfId="9"/>
    <tableColumn id="2" xr3:uid="{FE91AFAC-B83A-4D84-9B29-9ED3FE9E14B6}" name="Criteria" dataDxfId="8"/>
    <tableColumn id="5" xr3:uid="{DA394386-A65B-4753-A1B3-9C76CB82C916}" name="LRC" dataDxfId="7"/>
    <tableColumn id="3" xr3:uid="{DB76499C-8537-4F71-ADB5-AC06FA87C139}" name="Core Criteria" dataDxfId="6"/>
    <tableColumn id="4" xr3:uid="{28AD4CF6-8653-4892-86D3-F21CCA565A74}" name="Aplicability Check"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812B-BDDB-40F3-AB42-932BAAB773B5}">
  <sheetPr>
    <tabColor theme="1"/>
  </sheetPr>
  <dimension ref="A1:C25"/>
  <sheetViews>
    <sheetView zoomScale="80" zoomScaleNormal="80" workbookViewId="0">
      <pane xSplit="3" ySplit="2" topLeftCell="D20" activePane="bottomRight" state="frozen"/>
      <selection pane="topRight" activeCell="D1" sqref="D1"/>
      <selection pane="bottomLeft" activeCell="A3" sqref="A3"/>
      <selection pane="bottomRight" activeCell="B22" sqref="B22"/>
    </sheetView>
  </sheetViews>
  <sheetFormatPr defaultColWidth="11.54296875" defaultRowHeight="20" customHeight="1" x14ac:dyDescent="0.35"/>
  <cols>
    <col min="1" max="1" width="11.54296875" style="7"/>
    <col min="2" max="2" width="179.81640625" style="7" customWidth="1"/>
    <col min="3" max="3" width="11.54296875" style="7" customWidth="1"/>
    <col min="4" max="16384" width="11.54296875" style="7"/>
  </cols>
  <sheetData>
    <row r="1" spans="1:3" ht="25.25" customHeight="1" x14ac:dyDescent="0.35">
      <c r="A1" s="95" t="s">
        <v>70</v>
      </c>
      <c r="B1" s="96"/>
      <c r="C1" s="97"/>
    </row>
    <row r="2" spans="1:3" ht="20" customHeight="1" x14ac:dyDescent="0.35">
      <c r="A2" s="98" t="s">
        <v>71</v>
      </c>
      <c r="B2" s="99"/>
      <c r="C2" s="100"/>
    </row>
    <row r="3" spans="1:3" ht="10" customHeight="1" x14ac:dyDescent="0.35">
      <c r="A3" s="1"/>
      <c r="B3" s="1"/>
      <c r="C3" s="1"/>
    </row>
    <row r="4" spans="1:3" s="73" customFormat="1" ht="30" customHeight="1" x14ac:dyDescent="0.35">
      <c r="A4" s="48"/>
      <c r="B4" s="51" t="s">
        <v>72</v>
      </c>
      <c r="C4" s="1"/>
    </row>
    <row r="5" spans="1:3" ht="10" customHeight="1" x14ac:dyDescent="0.35">
      <c r="A5" s="1"/>
      <c r="B5" s="1"/>
      <c r="C5" s="1"/>
    </row>
    <row r="6" spans="1:3" ht="20" customHeight="1" x14ac:dyDescent="0.35">
      <c r="A6" s="1"/>
      <c r="B6" s="51" t="s">
        <v>73</v>
      </c>
      <c r="C6" s="1"/>
    </row>
    <row r="7" spans="1:3" ht="10" customHeight="1" x14ac:dyDescent="0.35">
      <c r="A7" s="1"/>
      <c r="B7" s="1"/>
      <c r="C7" s="1"/>
    </row>
    <row r="8" spans="1:3" ht="75" customHeight="1" x14ac:dyDescent="0.35">
      <c r="A8" s="1"/>
      <c r="B8" s="50" t="s">
        <v>74</v>
      </c>
      <c r="C8" s="1"/>
    </row>
    <row r="9" spans="1:3" ht="10" customHeight="1" x14ac:dyDescent="0.35">
      <c r="A9" s="1"/>
      <c r="B9" s="1"/>
      <c r="C9" s="1"/>
    </row>
    <row r="10" spans="1:3" ht="105" x14ac:dyDescent="0.35">
      <c r="A10" s="1"/>
      <c r="B10" s="49" t="s">
        <v>75</v>
      </c>
      <c r="C10" s="1"/>
    </row>
    <row r="11" spans="1:3" ht="10" customHeight="1" x14ac:dyDescent="0.35">
      <c r="A11" s="1"/>
      <c r="B11" s="1"/>
      <c r="C11" s="1"/>
    </row>
    <row r="12" spans="1:3" ht="45" customHeight="1" x14ac:dyDescent="0.35">
      <c r="A12" s="1"/>
      <c r="B12" s="49" t="s">
        <v>76</v>
      </c>
      <c r="C12" s="1"/>
    </row>
    <row r="13" spans="1:3" ht="10" customHeight="1" x14ac:dyDescent="0.35">
      <c r="A13" s="1"/>
      <c r="B13" s="1"/>
      <c r="C13" s="1"/>
    </row>
    <row r="14" spans="1:3" ht="75" x14ac:dyDescent="0.35">
      <c r="A14" s="1"/>
      <c r="B14" s="52" t="s">
        <v>235</v>
      </c>
      <c r="C14" s="1"/>
    </row>
    <row r="15" spans="1:3" ht="10" customHeight="1" x14ac:dyDescent="0.35">
      <c r="A15" s="1"/>
      <c r="B15" s="1"/>
      <c r="C15" s="1"/>
    </row>
    <row r="16" spans="1:3" ht="45" customHeight="1" x14ac:dyDescent="0.35">
      <c r="A16" s="1"/>
      <c r="B16" s="52" t="s">
        <v>236</v>
      </c>
      <c r="C16" s="1"/>
    </row>
    <row r="17" spans="1:3" ht="10" customHeight="1" x14ac:dyDescent="0.35">
      <c r="A17" s="1"/>
      <c r="B17" s="1"/>
      <c r="C17" s="1"/>
    </row>
    <row r="18" spans="1:3" ht="30" x14ac:dyDescent="0.35">
      <c r="A18" s="1"/>
      <c r="B18" s="53" t="s">
        <v>231</v>
      </c>
      <c r="C18" s="1"/>
    </row>
    <row r="19" spans="1:3" ht="10" customHeight="1" x14ac:dyDescent="0.35">
      <c r="A19" s="1"/>
      <c r="B19" s="1"/>
      <c r="C19" s="1"/>
    </row>
    <row r="20" spans="1:3" ht="75" x14ac:dyDescent="0.35">
      <c r="A20" s="1"/>
      <c r="B20" s="54" t="s">
        <v>237</v>
      </c>
      <c r="C20" s="1"/>
    </row>
    <row r="21" spans="1:3" ht="10" customHeight="1" x14ac:dyDescent="0.35">
      <c r="A21" s="1"/>
      <c r="B21" s="1"/>
      <c r="C21" s="1"/>
    </row>
    <row r="22" spans="1:3" ht="45" customHeight="1" x14ac:dyDescent="0.35">
      <c r="A22" s="1"/>
      <c r="B22" s="54" t="s">
        <v>228</v>
      </c>
      <c r="C22" s="1"/>
    </row>
    <row r="23" spans="1:3" ht="10" customHeight="1" x14ac:dyDescent="0.35">
      <c r="A23" s="1"/>
      <c r="B23" s="1"/>
      <c r="C23" s="1"/>
    </row>
    <row r="24" spans="1:3" ht="45" customHeight="1" x14ac:dyDescent="0.35">
      <c r="A24" s="1"/>
      <c r="B24" s="51" t="s">
        <v>77</v>
      </c>
      <c r="C24" s="1"/>
    </row>
    <row r="25" spans="1:3" ht="20" customHeight="1" x14ac:dyDescent="0.35">
      <c r="A25" s="1"/>
      <c r="B25" s="1"/>
      <c r="C25" s="1"/>
    </row>
  </sheetData>
  <sheetProtection algorithmName="SHA-512" hashValue="b2fe825FeLsyFtvsrbD89E5m9+eI7GqX75K0mCit4W47Urp4M0/GIogWb9jixE8Xji3v/59Mhn4CH+RjwFnzew==" saltValue="kSSmwqPpIHs86nmeiO0DGw==" spinCount="100000" sheet="1" formatRows="0" autoFilter="0" pivotTables="0"/>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146F-E62A-447C-8054-108975230EF9}">
  <sheetPr>
    <tabColor rgb="FFD0D1DB"/>
  </sheetPr>
  <dimension ref="A1:F99"/>
  <sheetViews>
    <sheetView workbookViewId="0">
      <pane xSplit="6" ySplit="3" topLeftCell="H4" activePane="bottomRight" state="frozen"/>
      <selection pane="topRight" activeCell="G1" sqref="G1"/>
      <selection pane="bottomLeft" activeCell="A4" sqref="A4"/>
      <selection pane="bottomRight" activeCell="C5" sqref="C5"/>
    </sheetView>
  </sheetViews>
  <sheetFormatPr defaultColWidth="11.54296875" defaultRowHeight="20" customHeight="1" x14ac:dyDescent="0.35"/>
  <cols>
    <col min="1" max="1" width="6.453125" style="7" customWidth="1"/>
    <col min="2" max="2" width="11.54296875" style="7"/>
    <col min="3" max="3" width="73.81640625" style="7" customWidth="1"/>
    <col min="4" max="4" width="37.08984375" style="7" customWidth="1"/>
    <col min="5" max="5" width="68.54296875" style="7" customWidth="1"/>
    <col min="6" max="6" width="6.1796875" style="7" customWidth="1"/>
    <col min="7" max="16384" width="11.54296875" style="7"/>
  </cols>
  <sheetData>
    <row r="1" spans="1:6" s="14" customFormat="1" ht="25" customHeight="1" x14ac:dyDescent="0.35">
      <c r="A1" s="101" t="s">
        <v>80</v>
      </c>
      <c r="B1" s="101"/>
      <c r="C1" s="101"/>
      <c r="D1" s="101"/>
      <c r="E1" s="101"/>
      <c r="F1" s="101"/>
    </row>
    <row r="2" spans="1:6" ht="15" x14ac:dyDescent="0.35">
      <c r="A2" s="1"/>
      <c r="B2" s="1"/>
      <c r="C2" s="1"/>
      <c r="D2" s="1"/>
      <c r="E2" s="1"/>
      <c r="F2" s="1"/>
    </row>
    <row r="3" spans="1:6" s="20" customFormat="1" ht="20" customHeight="1" x14ac:dyDescent="0.35">
      <c r="A3" s="19"/>
      <c r="B3" s="67" t="s">
        <v>81</v>
      </c>
      <c r="C3" s="68" t="s">
        <v>82</v>
      </c>
      <c r="D3" s="69" t="s">
        <v>83</v>
      </c>
      <c r="E3" s="68" t="s">
        <v>84</v>
      </c>
      <c r="F3" s="19"/>
    </row>
    <row r="4" spans="1:6" ht="20" customHeight="1" x14ac:dyDescent="0.35">
      <c r="A4" s="1"/>
      <c r="B4" s="58">
        <v>1</v>
      </c>
      <c r="C4" s="55"/>
      <c r="D4" s="56">
        <f>IF(Imp.Neg[[#This Row],[Site-disturbing activities]] = "", -1,COUNTIF(Acciones[#All],Imp.Neg[[#This Row],[Site-disturbing activities]]))</f>
        <v>-1</v>
      </c>
      <c r="E4" s="64"/>
      <c r="F4" s="1"/>
    </row>
    <row r="5" spans="1:6" ht="20" customHeight="1" x14ac:dyDescent="0.35">
      <c r="A5" s="1"/>
      <c r="B5" s="58">
        <v>2</v>
      </c>
      <c r="C5" s="55"/>
      <c r="D5" s="56">
        <f>IF(Imp.Neg[[#This Row],[Site-disturbing activities]] = "", -1,COUNTIF(Acciones[#All],Imp.Neg[[#This Row],[Site-disturbing activities]]))</f>
        <v>-1</v>
      </c>
      <c r="E5" s="64"/>
      <c r="F5" s="1"/>
    </row>
    <row r="6" spans="1:6" ht="20" customHeight="1" x14ac:dyDescent="0.35">
      <c r="A6" s="1"/>
      <c r="B6" s="59">
        <v>3</v>
      </c>
      <c r="C6" s="55"/>
      <c r="D6" s="56">
        <f>IF(Imp.Neg[[#This Row],[Site-disturbing activities]] = "", -1,COUNTIF(Acciones[#All],Imp.Neg[[#This Row],[Site-disturbing activities]]))</f>
        <v>-1</v>
      </c>
      <c r="E6" s="65"/>
      <c r="F6" s="1"/>
    </row>
    <row r="7" spans="1:6" ht="20" customHeight="1" x14ac:dyDescent="0.35">
      <c r="A7" s="1"/>
      <c r="B7" s="59">
        <v>4</v>
      </c>
      <c r="C7" s="55"/>
      <c r="D7" s="56">
        <f>IF(Imp.Neg[[#This Row],[Site-disturbing activities]] = "", -1,COUNTIF(Acciones[#All],Imp.Neg[[#This Row],[Site-disturbing activities]]))</f>
        <v>-1</v>
      </c>
      <c r="E7" s="64"/>
      <c r="F7" s="1"/>
    </row>
    <row r="8" spans="1:6" ht="20" customHeight="1" x14ac:dyDescent="0.35">
      <c r="A8" s="1"/>
      <c r="B8" s="58">
        <v>5</v>
      </c>
      <c r="C8" s="55"/>
      <c r="D8" s="56">
        <f>IF(Imp.Neg[[#This Row],[Site-disturbing activities]] = "", -1,COUNTIF(Acciones[#All],Imp.Neg[[#This Row],[Site-disturbing activities]]))</f>
        <v>-1</v>
      </c>
      <c r="E8" s="64"/>
      <c r="F8" s="1"/>
    </row>
    <row r="9" spans="1:6" ht="20" customHeight="1" x14ac:dyDescent="0.35">
      <c r="A9" s="1"/>
      <c r="B9" s="58">
        <v>6</v>
      </c>
      <c r="C9" s="55"/>
      <c r="D9" s="56">
        <f>IF(Imp.Neg[[#This Row],[Site-disturbing activities]] = "", -1,COUNTIF(Acciones[#All],Imp.Neg[[#This Row],[Site-disturbing activities]]))</f>
        <v>-1</v>
      </c>
      <c r="E9" s="64"/>
      <c r="F9" s="1"/>
    </row>
    <row r="10" spans="1:6" ht="20" customHeight="1" x14ac:dyDescent="0.35">
      <c r="A10" s="1"/>
      <c r="B10" s="59">
        <v>7</v>
      </c>
      <c r="C10" s="55"/>
      <c r="D10" s="56">
        <f>IF(Imp.Neg[[#This Row],[Site-disturbing activities]] = "", -1,COUNTIF(Acciones[#All],Imp.Neg[[#This Row],[Site-disturbing activities]]))</f>
        <v>-1</v>
      </c>
      <c r="E10" s="64"/>
      <c r="F10" s="1"/>
    </row>
    <row r="11" spans="1:6" ht="20" customHeight="1" x14ac:dyDescent="0.35">
      <c r="A11" s="1"/>
      <c r="B11" s="59">
        <v>8</v>
      </c>
      <c r="C11" s="55"/>
      <c r="D11" s="56">
        <f>IF(Imp.Neg[[#This Row],[Site-disturbing activities]] = "", -1,COUNTIF(Acciones[#All],Imp.Neg[[#This Row],[Site-disturbing activities]]))</f>
        <v>-1</v>
      </c>
      <c r="E11" s="65"/>
      <c r="F11" s="1"/>
    </row>
    <row r="12" spans="1:6" ht="20" customHeight="1" x14ac:dyDescent="0.35">
      <c r="A12" s="1"/>
      <c r="B12" s="58">
        <v>9</v>
      </c>
      <c r="C12" s="55"/>
      <c r="D12" s="56">
        <f>IF(Imp.Neg[[#This Row],[Site-disturbing activities]] = "", -1,COUNTIF(Acciones[#All],Imp.Neg[[#This Row],[Site-disturbing activities]]))</f>
        <v>-1</v>
      </c>
      <c r="E12" s="64"/>
      <c r="F12" s="1"/>
    </row>
    <row r="13" spans="1:6" ht="20" customHeight="1" x14ac:dyDescent="0.35">
      <c r="A13" s="1"/>
      <c r="B13" s="58">
        <v>10</v>
      </c>
      <c r="C13" s="55"/>
      <c r="D13" s="56">
        <f>IF(Imp.Neg[[#This Row],[Site-disturbing activities]] = "", -1,COUNTIF(Acciones[#All],Imp.Neg[[#This Row],[Site-disturbing activities]]))</f>
        <v>-1</v>
      </c>
      <c r="E13" s="64"/>
      <c r="F13" s="1"/>
    </row>
    <row r="14" spans="1:6" ht="20" customHeight="1" x14ac:dyDescent="0.35">
      <c r="A14" s="1"/>
      <c r="B14" s="59">
        <v>11</v>
      </c>
      <c r="C14" s="55"/>
      <c r="D14" s="56">
        <f>IF(Imp.Neg[[#This Row],[Site-disturbing activities]] = "", -1,COUNTIF(Acciones[#All],Imp.Neg[[#This Row],[Site-disturbing activities]]))</f>
        <v>-1</v>
      </c>
      <c r="E14" s="64"/>
      <c r="F14" s="1"/>
    </row>
    <row r="15" spans="1:6" ht="20" customHeight="1" x14ac:dyDescent="0.35">
      <c r="A15" s="1"/>
      <c r="B15" s="59">
        <v>12</v>
      </c>
      <c r="C15" s="55"/>
      <c r="D15" s="56">
        <f>IF(Imp.Neg[[#This Row],[Site-disturbing activities]] = "", -1,COUNTIF(Acciones[#All],Imp.Neg[[#This Row],[Site-disturbing activities]]))</f>
        <v>-1</v>
      </c>
      <c r="E15" s="65"/>
      <c r="F15" s="1"/>
    </row>
    <row r="16" spans="1:6" ht="20" customHeight="1" x14ac:dyDescent="0.35">
      <c r="A16" s="1"/>
      <c r="B16" s="58">
        <v>13</v>
      </c>
      <c r="C16" s="55"/>
      <c r="D16" s="56">
        <f>IF(Imp.Neg[[#This Row],[Site-disturbing activities]] = "", -1,COUNTIF(Acciones[#All],Imp.Neg[[#This Row],[Site-disturbing activities]]))</f>
        <v>-1</v>
      </c>
      <c r="E16" s="64"/>
      <c r="F16" s="1"/>
    </row>
    <row r="17" spans="1:6" ht="20" customHeight="1" x14ac:dyDescent="0.35">
      <c r="A17" s="1"/>
      <c r="B17" s="58">
        <v>14</v>
      </c>
      <c r="C17" s="55"/>
      <c r="D17" s="56">
        <f>IF(Imp.Neg[[#This Row],[Site-disturbing activities]] = "", -1,COUNTIF(Acciones[#All],Imp.Neg[[#This Row],[Site-disturbing activities]]))</f>
        <v>-1</v>
      </c>
      <c r="E17" s="64"/>
      <c r="F17" s="1"/>
    </row>
    <row r="18" spans="1:6" ht="20" customHeight="1" x14ac:dyDescent="0.35">
      <c r="A18" s="1"/>
      <c r="B18" s="59">
        <v>15</v>
      </c>
      <c r="C18" s="55"/>
      <c r="D18" s="56">
        <f>IF(Imp.Neg[[#This Row],[Site-disturbing activities]] = "", -1,COUNTIF(Acciones[#All],Imp.Neg[[#This Row],[Site-disturbing activities]]))</f>
        <v>-1</v>
      </c>
      <c r="E18" s="64"/>
      <c r="F18" s="1"/>
    </row>
    <row r="19" spans="1:6" ht="20" customHeight="1" x14ac:dyDescent="0.35">
      <c r="A19" s="1"/>
      <c r="B19" s="59">
        <v>16</v>
      </c>
      <c r="C19" s="55"/>
      <c r="D19" s="56">
        <f>IF(Imp.Neg[[#This Row],[Site-disturbing activities]] = "", -1,COUNTIF(Acciones[#All],Imp.Neg[[#This Row],[Site-disturbing activities]]))</f>
        <v>-1</v>
      </c>
      <c r="E19" s="64"/>
      <c r="F19" s="1"/>
    </row>
    <row r="20" spans="1:6" ht="20" customHeight="1" x14ac:dyDescent="0.35">
      <c r="A20" s="1"/>
      <c r="B20" s="58">
        <v>17</v>
      </c>
      <c r="C20" s="55"/>
      <c r="D20" s="56">
        <f>IF(Imp.Neg[[#This Row],[Site-disturbing activities]] = "", -1,COUNTIF(Acciones[#All],Imp.Neg[[#This Row],[Site-disturbing activities]]))</f>
        <v>-1</v>
      </c>
      <c r="E20" s="64"/>
      <c r="F20" s="1"/>
    </row>
    <row r="21" spans="1:6" ht="20" customHeight="1" x14ac:dyDescent="0.35">
      <c r="A21" s="1"/>
      <c r="B21" s="58">
        <v>18</v>
      </c>
      <c r="C21" s="55"/>
      <c r="D21" s="56">
        <f>IF(Imp.Neg[[#This Row],[Site-disturbing activities]] = "", -1,COUNTIF(Acciones[#All],Imp.Neg[[#This Row],[Site-disturbing activities]]))</f>
        <v>-1</v>
      </c>
      <c r="E21" s="64"/>
      <c r="F21" s="1"/>
    </row>
    <row r="22" spans="1:6" ht="20" customHeight="1" x14ac:dyDescent="0.35">
      <c r="A22" s="1"/>
      <c r="B22" s="59">
        <v>19</v>
      </c>
      <c r="C22" s="55"/>
      <c r="D22" s="56">
        <f>IF(Imp.Neg[[#This Row],[Site-disturbing activities]] = "", -1,COUNTIF(Acciones[#All],Imp.Neg[[#This Row],[Site-disturbing activities]]))</f>
        <v>-1</v>
      </c>
      <c r="E22" s="65"/>
      <c r="F22" s="1"/>
    </row>
    <row r="23" spans="1:6" ht="20" customHeight="1" x14ac:dyDescent="0.35">
      <c r="A23" s="1"/>
      <c r="B23" s="59">
        <v>20</v>
      </c>
      <c r="C23" s="55"/>
      <c r="D23" s="56">
        <f>IF(Imp.Neg[[#This Row],[Site-disturbing activities]] = "", -1,COUNTIF(Acciones[#All],Imp.Neg[[#This Row],[Site-disturbing activities]]))</f>
        <v>-1</v>
      </c>
      <c r="E23" s="65"/>
      <c r="F23" s="1"/>
    </row>
    <row r="24" spans="1:6" ht="20" customHeight="1" x14ac:dyDescent="0.35">
      <c r="A24" s="1"/>
      <c r="B24" s="59">
        <f>+B23+1</f>
        <v>21</v>
      </c>
      <c r="C24" s="55"/>
      <c r="D24" s="66">
        <f>+D23</f>
        <v>-1</v>
      </c>
      <c r="E24" s="65"/>
      <c r="F24" s="1"/>
    </row>
    <row r="25" spans="1:6" ht="20" customHeight="1" x14ac:dyDescent="0.35">
      <c r="A25" s="1"/>
      <c r="B25" s="59">
        <f t="shared" ref="B25:B28" si="0">+B24+1</f>
        <v>22</v>
      </c>
      <c r="C25" s="55"/>
      <c r="D25" s="66">
        <f t="shared" ref="D25:D28" si="1">+D24</f>
        <v>-1</v>
      </c>
      <c r="E25" s="65"/>
      <c r="F25" s="1"/>
    </row>
    <row r="26" spans="1:6" ht="20" customHeight="1" x14ac:dyDescent="0.35">
      <c r="A26" s="1"/>
      <c r="B26" s="59">
        <f t="shared" si="0"/>
        <v>23</v>
      </c>
      <c r="C26" s="55"/>
      <c r="D26" s="66">
        <f t="shared" si="1"/>
        <v>-1</v>
      </c>
      <c r="E26" s="65"/>
      <c r="F26" s="1"/>
    </row>
    <row r="27" spans="1:6" ht="20" customHeight="1" x14ac:dyDescent="0.35">
      <c r="A27" s="1"/>
      <c r="B27" s="59">
        <f t="shared" si="0"/>
        <v>24</v>
      </c>
      <c r="C27" s="55"/>
      <c r="D27" s="66">
        <f t="shared" si="1"/>
        <v>-1</v>
      </c>
      <c r="E27" s="65"/>
      <c r="F27" s="1"/>
    </row>
    <row r="28" spans="1:6" ht="20" customHeight="1" x14ac:dyDescent="0.35">
      <c r="A28" s="1"/>
      <c r="B28" s="59">
        <f t="shared" si="0"/>
        <v>25</v>
      </c>
      <c r="C28" s="55"/>
      <c r="D28" s="66">
        <f t="shared" si="1"/>
        <v>-1</v>
      </c>
      <c r="E28" s="65"/>
      <c r="F28" s="1"/>
    </row>
    <row r="29" spans="1:6" ht="20" customHeight="1" x14ac:dyDescent="0.35">
      <c r="A29" s="1"/>
      <c r="B29" s="59">
        <f>+B28+1</f>
        <v>26</v>
      </c>
      <c r="C29" s="55"/>
      <c r="D29" s="66">
        <f>+D28</f>
        <v>-1</v>
      </c>
      <c r="E29" s="65"/>
      <c r="F29" s="1"/>
    </row>
    <row r="30" spans="1:6" ht="20" customHeight="1" x14ac:dyDescent="0.35">
      <c r="A30" s="1"/>
      <c r="B30" s="59">
        <f>+B29+1</f>
        <v>27</v>
      </c>
      <c r="C30" s="55"/>
      <c r="D30" s="66">
        <f>+D29</f>
        <v>-1</v>
      </c>
      <c r="E30" s="65"/>
      <c r="F30" s="1"/>
    </row>
    <row r="31" spans="1:6" ht="20" customHeight="1" x14ac:dyDescent="0.35">
      <c r="A31" s="1"/>
      <c r="B31" s="59">
        <f>+B30+1</f>
        <v>28</v>
      </c>
      <c r="C31" s="55"/>
      <c r="D31" s="66">
        <f>+D30</f>
        <v>-1</v>
      </c>
      <c r="E31" s="65"/>
      <c r="F31" s="1"/>
    </row>
    <row r="32" spans="1:6" ht="20" customHeight="1" x14ac:dyDescent="0.35">
      <c r="A32" s="1"/>
      <c r="B32" s="59">
        <f t="shared" ref="B32" si="2">+B31+1</f>
        <v>29</v>
      </c>
      <c r="C32" s="55"/>
      <c r="D32" s="66">
        <f t="shared" ref="D32" si="3">+D31</f>
        <v>-1</v>
      </c>
      <c r="E32" s="65"/>
      <c r="F32" s="1"/>
    </row>
    <row r="33" spans="1:6" ht="20" customHeight="1" x14ac:dyDescent="0.35">
      <c r="A33" s="1"/>
      <c r="B33" s="59">
        <f>+B32+1</f>
        <v>30</v>
      </c>
      <c r="C33" s="55"/>
      <c r="D33" s="66">
        <f>+D32</f>
        <v>-1</v>
      </c>
      <c r="E33" s="65"/>
      <c r="F33" s="1"/>
    </row>
    <row r="34" spans="1:6" ht="20" customHeight="1" x14ac:dyDescent="0.35">
      <c r="A34" s="1"/>
      <c r="B34" s="1"/>
      <c r="C34" s="1"/>
      <c r="D34" s="1"/>
      <c r="E34" s="1"/>
      <c r="F34" s="1"/>
    </row>
    <row r="35" spans="1:6" ht="20" customHeight="1" x14ac:dyDescent="0.35">
      <c r="A35" s="1"/>
      <c r="B35" s="1"/>
      <c r="C35" s="1"/>
      <c r="D35" s="1"/>
      <c r="E35" s="1"/>
      <c r="F35" s="1"/>
    </row>
    <row r="36" spans="1:6" ht="20" customHeight="1" x14ac:dyDescent="0.35">
      <c r="A36" s="1"/>
      <c r="B36" s="1"/>
      <c r="C36" s="1"/>
      <c r="D36" s="1"/>
      <c r="E36" s="1"/>
      <c r="F36" s="1"/>
    </row>
    <row r="37" spans="1:6" ht="20" customHeight="1" x14ac:dyDescent="0.35">
      <c r="A37" s="1"/>
      <c r="B37" s="1"/>
      <c r="C37" s="1"/>
      <c r="D37" s="1"/>
      <c r="E37" s="1"/>
      <c r="F37" s="1"/>
    </row>
    <row r="38" spans="1:6" ht="20" customHeight="1" x14ac:dyDescent="0.35">
      <c r="A38" s="1"/>
      <c r="B38" s="1"/>
      <c r="C38" s="1"/>
      <c r="D38" s="1"/>
      <c r="E38" s="1"/>
      <c r="F38" s="1"/>
    </row>
    <row r="39" spans="1:6" ht="20" customHeight="1" x14ac:dyDescent="0.35">
      <c r="A39" s="1"/>
      <c r="B39" s="1"/>
      <c r="C39" s="1"/>
      <c r="D39" s="1"/>
      <c r="E39" s="1"/>
      <c r="F39" s="1"/>
    </row>
    <row r="40" spans="1:6" ht="20" customHeight="1" x14ac:dyDescent="0.35">
      <c r="A40" s="1"/>
      <c r="B40" s="1"/>
      <c r="C40" s="1"/>
      <c r="D40" s="1"/>
      <c r="E40" s="1"/>
      <c r="F40" s="1"/>
    </row>
    <row r="41" spans="1:6" ht="20" customHeight="1" x14ac:dyDescent="0.35">
      <c r="A41" s="1"/>
      <c r="B41" s="1"/>
      <c r="C41" s="1"/>
      <c r="D41" s="1"/>
      <c r="E41" s="1"/>
      <c r="F41" s="1"/>
    </row>
    <row r="42" spans="1:6" ht="20" customHeight="1" x14ac:dyDescent="0.35">
      <c r="A42" s="1"/>
      <c r="B42" s="1"/>
      <c r="C42" s="1"/>
      <c r="D42" s="1"/>
      <c r="E42" s="1"/>
      <c r="F42" s="1"/>
    </row>
    <row r="43" spans="1:6" ht="20" customHeight="1" x14ac:dyDescent="0.35">
      <c r="A43" s="1"/>
      <c r="B43" s="1"/>
      <c r="C43" s="1"/>
      <c r="D43" s="1"/>
      <c r="E43" s="1"/>
      <c r="F43" s="1"/>
    </row>
    <row r="44" spans="1:6" ht="20" customHeight="1" x14ac:dyDescent="0.35">
      <c r="A44" s="1"/>
      <c r="B44" s="1"/>
      <c r="C44" s="1"/>
      <c r="D44" s="1"/>
      <c r="E44" s="1"/>
      <c r="F44" s="1"/>
    </row>
    <row r="45" spans="1:6" ht="20" customHeight="1" x14ac:dyDescent="0.35">
      <c r="A45" s="1"/>
      <c r="B45" s="1"/>
      <c r="C45" s="1"/>
      <c r="D45" s="1"/>
      <c r="E45" s="1"/>
      <c r="F45" s="1"/>
    </row>
    <row r="46" spans="1:6" ht="20" customHeight="1" x14ac:dyDescent="0.35">
      <c r="A46" s="1"/>
      <c r="B46" s="1"/>
      <c r="C46" s="1"/>
      <c r="D46" s="1"/>
      <c r="E46" s="1"/>
      <c r="F46" s="1"/>
    </row>
    <row r="47" spans="1:6" ht="20" customHeight="1" x14ac:dyDescent="0.35">
      <c r="A47" s="1"/>
      <c r="B47" s="1"/>
      <c r="C47" s="1"/>
      <c r="D47" s="1"/>
      <c r="E47" s="1"/>
      <c r="F47" s="1"/>
    </row>
    <row r="48" spans="1:6" ht="20" customHeight="1" x14ac:dyDescent="0.35">
      <c r="A48" s="1"/>
      <c r="B48" s="1"/>
      <c r="C48" s="1"/>
      <c r="D48" s="1"/>
      <c r="E48" s="1"/>
      <c r="F48" s="1"/>
    </row>
    <row r="49" spans="1:6" ht="20" customHeight="1" x14ac:dyDescent="0.35">
      <c r="A49" s="1"/>
      <c r="B49" s="1"/>
      <c r="C49" s="1"/>
      <c r="D49" s="1"/>
      <c r="E49" s="1"/>
      <c r="F49" s="1"/>
    </row>
    <row r="50" spans="1:6" ht="20" customHeight="1" x14ac:dyDescent="0.35">
      <c r="A50" s="1"/>
      <c r="B50" s="1"/>
      <c r="C50" s="1"/>
      <c r="D50" s="1"/>
      <c r="E50" s="1"/>
      <c r="F50" s="1"/>
    </row>
    <row r="51" spans="1:6" ht="20" customHeight="1" x14ac:dyDescent="0.35">
      <c r="A51" s="1"/>
      <c r="B51" s="1"/>
      <c r="C51" s="1"/>
      <c r="D51" s="1"/>
      <c r="E51" s="1"/>
      <c r="F51" s="1"/>
    </row>
    <row r="52" spans="1:6" ht="20" customHeight="1" x14ac:dyDescent="0.35">
      <c r="A52" s="1"/>
      <c r="B52" s="1"/>
      <c r="C52" s="1"/>
      <c r="D52" s="1"/>
      <c r="E52" s="1"/>
      <c r="F52" s="1"/>
    </row>
    <row r="53" spans="1:6" ht="20" customHeight="1" x14ac:dyDescent="0.35">
      <c r="A53" s="1"/>
      <c r="B53" s="1"/>
      <c r="C53" s="1"/>
      <c r="D53" s="1"/>
      <c r="E53" s="1"/>
      <c r="F53" s="1"/>
    </row>
    <row r="54" spans="1:6" ht="20" customHeight="1" x14ac:dyDescent="0.35">
      <c r="A54" s="1"/>
      <c r="B54" s="1"/>
      <c r="C54" s="1"/>
      <c r="D54" s="1"/>
      <c r="E54" s="1"/>
      <c r="F54" s="1"/>
    </row>
    <row r="55" spans="1:6" ht="20" customHeight="1" x14ac:dyDescent="0.35">
      <c r="A55" s="1"/>
      <c r="B55" s="1"/>
      <c r="C55" s="1"/>
      <c r="D55" s="1"/>
      <c r="E55" s="1"/>
      <c r="F55" s="1"/>
    </row>
    <row r="56" spans="1:6" ht="20" customHeight="1" x14ac:dyDescent="0.35">
      <c r="A56" s="1"/>
      <c r="B56" s="1"/>
      <c r="C56" s="1"/>
      <c r="D56" s="1"/>
      <c r="E56" s="1"/>
      <c r="F56" s="1"/>
    </row>
    <row r="57" spans="1:6" ht="20" customHeight="1" x14ac:dyDescent="0.35">
      <c r="A57" s="1"/>
      <c r="B57" s="1"/>
      <c r="C57" s="1"/>
      <c r="D57" s="1"/>
      <c r="E57" s="1"/>
      <c r="F57" s="1"/>
    </row>
    <row r="58" spans="1:6" ht="20" customHeight="1" x14ac:dyDescent="0.35">
      <c r="A58" s="1"/>
      <c r="B58" s="1"/>
      <c r="C58" s="1"/>
      <c r="D58" s="1"/>
      <c r="E58" s="1"/>
      <c r="F58" s="1"/>
    </row>
    <row r="59" spans="1:6" ht="20" customHeight="1" x14ac:dyDescent="0.35">
      <c r="A59" s="1"/>
      <c r="B59" s="1"/>
      <c r="C59" s="1"/>
      <c r="D59" s="1"/>
      <c r="E59" s="1"/>
      <c r="F59" s="1"/>
    </row>
    <row r="60" spans="1:6" ht="20" customHeight="1" x14ac:dyDescent="0.35">
      <c r="A60" s="1"/>
      <c r="B60" s="1"/>
      <c r="C60" s="1"/>
      <c r="D60" s="1"/>
      <c r="E60" s="1"/>
      <c r="F60" s="1"/>
    </row>
    <row r="61" spans="1:6" ht="20" customHeight="1" x14ac:dyDescent="0.35">
      <c r="A61" s="1"/>
      <c r="B61" s="1"/>
      <c r="C61" s="1"/>
      <c r="D61" s="1"/>
      <c r="E61" s="1"/>
      <c r="F61" s="1"/>
    </row>
    <row r="62" spans="1:6" ht="20" customHeight="1" x14ac:dyDescent="0.35">
      <c r="A62" s="1"/>
      <c r="B62" s="1"/>
      <c r="C62" s="1"/>
      <c r="D62" s="1"/>
      <c r="E62" s="1"/>
      <c r="F62" s="1"/>
    </row>
    <row r="63" spans="1:6" ht="20" customHeight="1" x14ac:dyDescent="0.35">
      <c r="A63" s="1"/>
      <c r="B63" s="1"/>
      <c r="C63" s="1"/>
      <c r="D63" s="1"/>
      <c r="E63" s="1"/>
      <c r="F63" s="1"/>
    </row>
    <row r="64" spans="1:6" ht="20" customHeight="1" x14ac:dyDescent="0.35">
      <c r="A64" s="1"/>
      <c r="B64" s="1"/>
      <c r="C64" s="1"/>
      <c r="D64" s="1"/>
      <c r="E64" s="1"/>
      <c r="F64" s="1"/>
    </row>
    <row r="65" spans="1:6" ht="20" customHeight="1" x14ac:dyDescent="0.35">
      <c r="A65" s="1"/>
      <c r="B65" s="1"/>
      <c r="C65" s="1"/>
      <c r="D65" s="1"/>
      <c r="E65" s="1"/>
      <c r="F65" s="1"/>
    </row>
    <row r="66" spans="1:6" ht="20" customHeight="1" x14ac:dyDescent="0.35">
      <c r="A66" s="1"/>
      <c r="B66" s="1"/>
      <c r="C66" s="1"/>
      <c r="D66" s="1"/>
      <c r="E66" s="1"/>
      <c r="F66" s="1"/>
    </row>
    <row r="67" spans="1:6" ht="20" customHeight="1" x14ac:dyDescent="0.35">
      <c r="A67" s="1"/>
      <c r="B67" s="1"/>
      <c r="C67" s="1"/>
      <c r="D67" s="1"/>
      <c r="E67" s="1"/>
      <c r="F67" s="1"/>
    </row>
    <row r="68" spans="1:6" ht="20" customHeight="1" x14ac:dyDescent="0.35">
      <c r="A68" s="1"/>
      <c r="B68" s="1"/>
      <c r="C68" s="1"/>
      <c r="D68" s="1"/>
      <c r="E68" s="1"/>
      <c r="F68" s="1"/>
    </row>
    <row r="69" spans="1:6" ht="20" customHeight="1" x14ac:dyDescent="0.35">
      <c r="A69" s="1"/>
      <c r="B69" s="1"/>
      <c r="C69" s="1"/>
      <c r="D69" s="1"/>
      <c r="E69" s="1"/>
      <c r="F69" s="1"/>
    </row>
    <row r="70" spans="1:6" ht="20" customHeight="1" x14ac:dyDescent="0.35">
      <c r="A70" s="1"/>
      <c r="B70" s="1"/>
      <c r="C70" s="1"/>
      <c r="D70" s="1"/>
      <c r="E70" s="1"/>
      <c r="F70" s="1"/>
    </row>
    <row r="71" spans="1:6" ht="20" customHeight="1" x14ac:dyDescent="0.35">
      <c r="A71" s="1"/>
      <c r="B71" s="1"/>
      <c r="C71" s="1"/>
      <c r="D71" s="1"/>
      <c r="E71" s="1"/>
      <c r="F71" s="1"/>
    </row>
    <row r="72" spans="1:6" ht="20" customHeight="1" x14ac:dyDescent="0.35">
      <c r="A72" s="1"/>
      <c r="B72" s="1"/>
      <c r="C72" s="1"/>
      <c r="D72" s="1"/>
      <c r="E72" s="1"/>
      <c r="F72" s="1"/>
    </row>
    <row r="73" spans="1:6" ht="20" customHeight="1" x14ac:dyDescent="0.35">
      <c r="A73" s="1"/>
      <c r="B73" s="1"/>
      <c r="C73" s="1"/>
      <c r="D73" s="1"/>
      <c r="E73" s="1"/>
      <c r="F73" s="1"/>
    </row>
    <row r="74" spans="1:6" ht="20" customHeight="1" x14ac:dyDescent="0.35">
      <c r="A74" s="1"/>
      <c r="B74" s="1"/>
      <c r="C74" s="1"/>
      <c r="D74" s="1"/>
      <c r="E74" s="1"/>
      <c r="F74" s="1"/>
    </row>
    <row r="75" spans="1:6" ht="20" customHeight="1" x14ac:dyDescent="0.35">
      <c r="A75" s="1"/>
      <c r="B75" s="1"/>
      <c r="C75" s="1"/>
      <c r="D75" s="1"/>
      <c r="E75" s="1"/>
      <c r="F75" s="1"/>
    </row>
    <row r="76" spans="1:6" ht="20" customHeight="1" x14ac:dyDescent="0.35">
      <c r="A76" s="1"/>
      <c r="B76" s="1"/>
      <c r="C76" s="1"/>
      <c r="D76" s="1"/>
      <c r="E76" s="1"/>
      <c r="F76" s="1"/>
    </row>
    <row r="77" spans="1:6" ht="20" customHeight="1" x14ac:dyDescent="0.35">
      <c r="A77" s="1"/>
      <c r="B77" s="1"/>
      <c r="C77" s="1"/>
      <c r="D77" s="1"/>
      <c r="E77" s="1"/>
      <c r="F77" s="1"/>
    </row>
    <row r="78" spans="1:6" ht="20" customHeight="1" x14ac:dyDescent="0.35">
      <c r="A78" s="1"/>
      <c r="B78" s="1"/>
      <c r="C78" s="1"/>
      <c r="D78" s="1"/>
      <c r="E78" s="1"/>
      <c r="F78" s="1"/>
    </row>
    <row r="79" spans="1:6" ht="20" customHeight="1" x14ac:dyDescent="0.35">
      <c r="A79" s="1"/>
      <c r="B79" s="1"/>
      <c r="C79" s="1"/>
      <c r="D79" s="1"/>
      <c r="E79" s="1"/>
      <c r="F79" s="1"/>
    </row>
    <row r="80" spans="1:6" ht="20" customHeight="1" x14ac:dyDescent="0.35">
      <c r="A80" s="1"/>
      <c r="B80" s="1"/>
      <c r="C80" s="1"/>
      <c r="D80" s="1"/>
      <c r="E80" s="1"/>
      <c r="F80" s="1"/>
    </row>
    <row r="81" spans="1:6" ht="20" customHeight="1" x14ac:dyDescent="0.35">
      <c r="A81" s="1"/>
      <c r="B81" s="1"/>
      <c r="C81" s="1"/>
      <c r="D81" s="1"/>
      <c r="E81" s="1"/>
      <c r="F81" s="1"/>
    </row>
    <row r="82" spans="1:6" ht="20" customHeight="1" x14ac:dyDescent="0.35">
      <c r="A82" s="1"/>
      <c r="B82" s="1"/>
      <c r="C82" s="1"/>
      <c r="D82" s="1"/>
      <c r="E82" s="1"/>
      <c r="F82" s="1"/>
    </row>
    <row r="83" spans="1:6" ht="20" customHeight="1" x14ac:dyDescent="0.35">
      <c r="A83" s="1"/>
      <c r="B83" s="1"/>
      <c r="C83" s="1"/>
      <c r="D83" s="1"/>
      <c r="E83" s="1"/>
      <c r="F83" s="1"/>
    </row>
    <row r="84" spans="1:6" ht="20" customHeight="1" x14ac:dyDescent="0.35">
      <c r="A84" s="1"/>
      <c r="B84" s="1"/>
      <c r="C84" s="1"/>
      <c r="D84" s="1"/>
      <c r="E84" s="1"/>
      <c r="F84" s="1"/>
    </row>
    <row r="85" spans="1:6" ht="20" customHeight="1" x14ac:dyDescent="0.35">
      <c r="A85" s="1"/>
      <c r="B85" s="1"/>
      <c r="C85" s="1"/>
      <c r="D85" s="1"/>
      <c r="E85" s="1"/>
      <c r="F85" s="1"/>
    </row>
    <row r="86" spans="1:6" ht="20" customHeight="1" x14ac:dyDescent="0.35">
      <c r="A86" s="1"/>
      <c r="B86" s="1"/>
      <c r="C86" s="1"/>
      <c r="D86" s="1"/>
      <c r="E86" s="1"/>
      <c r="F86" s="1"/>
    </row>
    <row r="87" spans="1:6" ht="20" customHeight="1" x14ac:dyDescent="0.35">
      <c r="A87" s="1"/>
      <c r="B87" s="1"/>
      <c r="C87" s="1"/>
      <c r="D87" s="1"/>
      <c r="E87" s="1"/>
      <c r="F87" s="1"/>
    </row>
    <row r="88" spans="1:6" ht="20" customHeight="1" x14ac:dyDescent="0.35">
      <c r="A88" s="1"/>
      <c r="B88" s="1"/>
      <c r="C88" s="1"/>
      <c r="D88" s="1"/>
      <c r="E88" s="1"/>
      <c r="F88" s="1"/>
    </row>
    <row r="89" spans="1:6" ht="20" customHeight="1" x14ac:dyDescent="0.35">
      <c r="A89" s="1"/>
      <c r="B89" s="1"/>
      <c r="C89" s="1"/>
      <c r="D89" s="1"/>
      <c r="E89" s="1"/>
      <c r="F89" s="1"/>
    </row>
    <row r="90" spans="1:6" ht="20" customHeight="1" x14ac:dyDescent="0.35">
      <c r="A90" s="1"/>
      <c r="B90" s="1"/>
      <c r="C90" s="1"/>
      <c r="D90" s="1"/>
      <c r="E90" s="1"/>
      <c r="F90" s="1"/>
    </row>
    <row r="91" spans="1:6" ht="20" customHeight="1" x14ac:dyDescent="0.35">
      <c r="A91" s="1"/>
      <c r="B91" s="1"/>
      <c r="C91" s="1"/>
      <c r="D91" s="1"/>
      <c r="E91" s="1"/>
      <c r="F91" s="1"/>
    </row>
    <row r="92" spans="1:6" ht="20" customHeight="1" x14ac:dyDescent="0.35">
      <c r="A92" s="1"/>
      <c r="B92" s="1"/>
      <c r="C92" s="1"/>
      <c r="D92" s="1"/>
      <c r="E92" s="1"/>
      <c r="F92" s="1"/>
    </row>
    <row r="93" spans="1:6" ht="20" customHeight="1" x14ac:dyDescent="0.35">
      <c r="A93" s="1"/>
      <c r="B93" s="1"/>
      <c r="C93" s="1"/>
      <c r="D93" s="1"/>
      <c r="E93" s="1"/>
      <c r="F93" s="1"/>
    </row>
    <row r="94" spans="1:6" ht="20" customHeight="1" x14ac:dyDescent="0.35">
      <c r="A94" s="1"/>
      <c r="B94" s="1"/>
      <c r="C94" s="1"/>
      <c r="D94" s="1"/>
      <c r="E94" s="1"/>
      <c r="F94" s="1"/>
    </row>
    <row r="95" spans="1:6" ht="20" customHeight="1" x14ac:dyDescent="0.35">
      <c r="A95" s="1"/>
      <c r="B95" s="1"/>
      <c r="C95" s="1"/>
      <c r="D95" s="1"/>
      <c r="E95" s="1"/>
      <c r="F95" s="1"/>
    </row>
    <row r="96" spans="1:6" ht="20" customHeight="1" x14ac:dyDescent="0.35">
      <c r="A96" s="1"/>
      <c r="B96" s="1"/>
      <c r="C96" s="1"/>
      <c r="D96" s="1"/>
      <c r="E96" s="1"/>
      <c r="F96" s="1"/>
    </row>
    <row r="97" spans="1:6" ht="20" customHeight="1" x14ac:dyDescent="0.35">
      <c r="A97" s="1"/>
      <c r="B97" s="1"/>
      <c r="C97" s="1"/>
      <c r="D97" s="1"/>
      <c r="E97" s="1"/>
      <c r="F97" s="1"/>
    </row>
    <row r="98" spans="1:6" ht="20" customHeight="1" x14ac:dyDescent="0.35">
      <c r="A98" s="1"/>
      <c r="B98" s="1"/>
      <c r="C98" s="1"/>
      <c r="D98" s="1"/>
      <c r="E98" s="1"/>
      <c r="F98" s="1"/>
    </row>
    <row r="99" spans="1:6" ht="20" customHeight="1" x14ac:dyDescent="0.35">
      <c r="A99" s="1"/>
      <c r="B99" s="1"/>
      <c r="C99" s="1"/>
      <c r="D99" s="1"/>
      <c r="E99" s="1"/>
      <c r="F99" s="1"/>
    </row>
  </sheetData>
  <sheetProtection algorithmName="SHA-512" hashValue="RB/SvtovPNSm39OvyCihqNStd6DzhcNX+WzIF9RIlPbMPrdHRE6I3OhrxwlnM8SWtAF2ivfq+JEsnEDHGWu0DA==" saltValue="DXAKMN1Lrros9hHqjYqotQ==" spinCount="100000" sheet="1" objects="1" scenarios="1"/>
  <mergeCells count="1">
    <mergeCell ref="A1:F1"/>
  </mergeCell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2" id="{154ED93B-1DC0-4E4F-832F-8D0C5F24C222}">
            <x14:iconSet iconSet="3Flags" showValue="0" custom="1">
              <x14:cfvo type="percent">
                <xm:f>0</xm:f>
              </x14:cfvo>
              <x14:cfvo type="num">
                <xm:f>0</xm:f>
              </x14:cfvo>
              <x14:cfvo type="num">
                <xm:f>1</xm:f>
              </x14:cfvo>
              <x14:cfIcon iconSet="3Flags" iconId="0"/>
              <x14:cfIcon iconSet="3Flags" iconId="0"/>
              <x14:cfIcon iconSet="3Flags" iconId="2"/>
            </x14:iconSet>
          </x14:cfRule>
          <xm:sqref>D4:D33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B378-9AF3-413B-8E47-74EFEEAAEDC9}">
  <sheetPr>
    <tabColor rgb="FF8ABADD"/>
  </sheetPr>
  <dimension ref="A1:Q99"/>
  <sheetViews>
    <sheetView workbookViewId="0">
      <pane xSplit="8" ySplit="6" topLeftCell="I7" activePane="bottomRight" state="frozen"/>
      <selection pane="topRight" activeCell="I1" sqref="I1"/>
      <selection pane="bottomLeft" activeCell="A7" sqref="A7"/>
      <selection pane="bottomRight" activeCell="C7" sqref="C7"/>
    </sheetView>
  </sheetViews>
  <sheetFormatPr defaultColWidth="11.54296875" defaultRowHeight="20" customHeight="1" x14ac:dyDescent="0.35"/>
  <cols>
    <col min="1" max="1" width="11.54296875" style="7"/>
    <col min="2" max="7" width="29.81640625" style="7" customWidth="1"/>
    <col min="8" max="16384" width="11.54296875" style="7"/>
  </cols>
  <sheetData>
    <row r="1" spans="1:17" s="14" customFormat="1" ht="25" customHeight="1" x14ac:dyDescent="0.35">
      <c r="A1" s="101" t="s">
        <v>85</v>
      </c>
      <c r="B1" s="101"/>
      <c r="C1" s="101"/>
      <c r="D1" s="101"/>
      <c r="E1" s="101"/>
      <c r="F1" s="101"/>
      <c r="G1" s="101"/>
      <c r="H1" s="101"/>
      <c r="Q1" s="14" t="s">
        <v>0</v>
      </c>
    </row>
    <row r="2" spans="1:17" ht="15" x14ac:dyDescent="0.35">
      <c r="A2" s="1"/>
      <c r="B2" s="1"/>
      <c r="C2" s="1"/>
      <c r="D2" s="1"/>
      <c r="E2" s="1"/>
      <c r="F2" s="1"/>
      <c r="G2" s="1"/>
      <c r="H2" s="1"/>
      <c r="Q2" s="7" t="s">
        <v>1</v>
      </c>
    </row>
    <row r="3" spans="1:17" ht="19.5" x14ac:dyDescent="0.35">
      <c r="A3" s="1"/>
      <c r="B3" s="13" t="s">
        <v>86</v>
      </c>
      <c r="C3" s="5">
        <f>COUNTA('Identify site-dist.activities'!C4:C33)</f>
        <v>0</v>
      </c>
      <c r="D3" s="1"/>
      <c r="E3" s="1"/>
      <c r="F3" s="1"/>
      <c r="G3" s="1"/>
      <c r="H3" s="1"/>
      <c r="Q3" s="7" t="s">
        <v>2</v>
      </c>
    </row>
    <row r="4" spans="1:17" ht="19.5" x14ac:dyDescent="0.35">
      <c r="A4" s="1"/>
      <c r="B4" s="13" t="s">
        <v>87</v>
      </c>
      <c r="C4" s="5">
        <f>IFERROR(COUNTA(Acciones[[Year I]:[Year V]]),"Null")</f>
        <v>0</v>
      </c>
      <c r="D4" s="1"/>
      <c r="E4" s="1"/>
      <c r="F4" s="1"/>
      <c r="G4" s="1"/>
      <c r="H4" s="1"/>
      <c r="Q4" s="7" t="s">
        <v>3</v>
      </c>
    </row>
    <row r="5" spans="1:17" ht="15" x14ac:dyDescent="0.35">
      <c r="A5" s="1"/>
      <c r="B5" s="1"/>
      <c r="C5" s="1"/>
      <c r="D5" s="1"/>
      <c r="E5" s="1"/>
      <c r="F5" s="1"/>
      <c r="G5" s="1"/>
      <c r="H5" s="1"/>
    </row>
    <row r="6" spans="1:17" s="20" customFormat="1" ht="20" customHeight="1" x14ac:dyDescent="0.35">
      <c r="A6" s="19"/>
      <c r="B6" s="15" t="s">
        <v>88</v>
      </c>
      <c r="C6" s="16" t="s">
        <v>89</v>
      </c>
      <c r="D6" s="17" t="s">
        <v>90</v>
      </c>
      <c r="E6" s="18" t="s">
        <v>91</v>
      </c>
      <c r="F6" s="18" t="s">
        <v>92</v>
      </c>
      <c r="G6" s="18" t="s">
        <v>93</v>
      </c>
      <c r="H6" s="19"/>
    </row>
    <row r="7" spans="1:17" ht="20" customHeight="1" x14ac:dyDescent="0.35">
      <c r="A7" s="1"/>
      <c r="B7" s="58" t="s">
        <v>0</v>
      </c>
      <c r="C7" s="56"/>
      <c r="D7" s="56"/>
      <c r="E7" s="56"/>
      <c r="F7" s="56"/>
      <c r="G7" s="56"/>
      <c r="H7" s="1"/>
    </row>
    <row r="8" spans="1:17" ht="20" customHeight="1" x14ac:dyDescent="0.35">
      <c r="A8" s="1"/>
      <c r="B8" s="58" t="s">
        <v>1</v>
      </c>
      <c r="C8" s="56"/>
      <c r="D8" s="56"/>
      <c r="E8" s="56"/>
      <c r="F8" s="56"/>
      <c r="G8" s="56"/>
      <c r="H8" s="1"/>
    </row>
    <row r="9" spans="1:17" ht="20" customHeight="1" x14ac:dyDescent="0.35">
      <c r="A9" s="1"/>
      <c r="B9" s="59" t="s">
        <v>2</v>
      </c>
      <c r="C9" s="56"/>
      <c r="D9" s="56"/>
      <c r="E9" s="56"/>
      <c r="F9" s="56"/>
      <c r="G9" s="56"/>
      <c r="H9" s="1"/>
    </row>
    <row r="10" spans="1:17" ht="20" customHeight="1" x14ac:dyDescent="0.35">
      <c r="A10" s="1"/>
      <c r="B10" s="59" t="s">
        <v>2</v>
      </c>
      <c r="C10" s="56"/>
      <c r="D10" s="56"/>
      <c r="E10" s="56"/>
      <c r="F10" s="56"/>
      <c r="G10" s="56"/>
      <c r="H10" s="1"/>
    </row>
    <row r="11" spans="1:17" ht="20" customHeight="1" x14ac:dyDescent="0.35">
      <c r="A11" s="1"/>
      <c r="B11" s="58" t="s">
        <v>2</v>
      </c>
      <c r="C11" s="56"/>
      <c r="D11" s="56"/>
      <c r="E11" s="56"/>
      <c r="F11" s="56"/>
      <c r="G11" s="56"/>
      <c r="H11" s="1"/>
    </row>
    <row r="12" spans="1:17" ht="20" customHeight="1" x14ac:dyDescent="0.35">
      <c r="A12" s="1"/>
      <c r="B12" s="58" t="s">
        <v>2</v>
      </c>
      <c r="C12" s="56"/>
      <c r="D12" s="56"/>
      <c r="E12" s="56"/>
      <c r="F12" s="56"/>
      <c r="G12" s="56"/>
      <c r="H12" s="1"/>
    </row>
    <row r="13" spans="1:17" ht="20" customHeight="1" x14ac:dyDescent="0.35">
      <c r="A13" s="1"/>
      <c r="B13" s="58"/>
      <c r="C13" s="56"/>
      <c r="D13" s="56"/>
      <c r="E13" s="56"/>
      <c r="F13" s="56"/>
      <c r="G13" s="56"/>
      <c r="H13" s="1"/>
    </row>
    <row r="14" spans="1:17" ht="20" customHeight="1" x14ac:dyDescent="0.35">
      <c r="A14" s="1"/>
      <c r="B14" s="58"/>
      <c r="C14" s="56"/>
      <c r="D14" s="56"/>
      <c r="E14" s="56"/>
      <c r="F14" s="56"/>
      <c r="G14" s="56"/>
      <c r="H14" s="1"/>
    </row>
    <row r="15" spans="1:17" ht="20" customHeight="1" x14ac:dyDescent="0.35">
      <c r="A15" s="1"/>
      <c r="B15" s="58"/>
      <c r="C15" s="56"/>
      <c r="D15" s="56"/>
      <c r="E15" s="56"/>
      <c r="F15" s="56"/>
      <c r="G15" s="56"/>
      <c r="H15" s="1"/>
    </row>
    <row r="16" spans="1:17" ht="20" customHeight="1" x14ac:dyDescent="0.35">
      <c r="A16" s="1"/>
      <c r="B16" s="58"/>
      <c r="C16" s="56"/>
      <c r="D16" s="56"/>
      <c r="E16" s="56"/>
      <c r="F16" s="56"/>
      <c r="G16" s="56"/>
      <c r="H16" s="1"/>
    </row>
    <row r="17" spans="1:8" ht="20" customHeight="1" x14ac:dyDescent="0.35">
      <c r="A17" s="1"/>
      <c r="B17" s="58"/>
      <c r="C17" s="56"/>
      <c r="D17" s="56"/>
      <c r="E17" s="56"/>
      <c r="F17" s="56"/>
      <c r="G17" s="56"/>
      <c r="H17" s="1"/>
    </row>
    <row r="18" spans="1:8" ht="20" customHeight="1" x14ac:dyDescent="0.35">
      <c r="A18" s="1"/>
      <c r="B18" s="58"/>
      <c r="C18" s="56"/>
      <c r="D18" s="56"/>
      <c r="E18" s="56"/>
      <c r="F18" s="56"/>
      <c r="G18" s="56"/>
      <c r="H18" s="1"/>
    </row>
    <row r="19" spans="1:8" ht="20" customHeight="1" x14ac:dyDescent="0.35">
      <c r="A19" s="1"/>
      <c r="B19" s="58"/>
      <c r="C19" s="56"/>
      <c r="D19" s="56"/>
      <c r="E19" s="56"/>
      <c r="F19" s="56"/>
      <c r="G19" s="56"/>
      <c r="H19" s="1"/>
    </row>
    <row r="20" spans="1:8" ht="20" customHeight="1" x14ac:dyDescent="0.35">
      <c r="A20" s="1"/>
      <c r="B20" s="58"/>
      <c r="C20" s="56"/>
      <c r="D20" s="56"/>
      <c r="E20" s="56"/>
      <c r="F20" s="56"/>
      <c r="G20" s="56"/>
      <c r="H20" s="1"/>
    </row>
    <row r="21" spans="1:8" ht="20" customHeight="1" x14ac:dyDescent="0.35">
      <c r="A21" s="1"/>
      <c r="B21" s="58"/>
      <c r="C21" s="56"/>
      <c r="D21" s="56"/>
      <c r="E21" s="56"/>
      <c r="F21" s="56"/>
      <c r="G21" s="56"/>
      <c r="H21" s="1"/>
    </row>
    <row r="22" spans="1:8" ht="20" customHeight="1" x14ac:dyDescent="0.35">
      <c r="A22" s="1"/>
      <c r="B22" s="58"/>
      <c r="C22" s="56"/>
      <c r="D22" s="56"/>
      <c r="E22" s="56"/>
      <c r="F22" s="56"/>
      <c r="G22" s="56"/>
      <c r="H22" s="1"/>
    </row>
    <row r="23" spans="1:8" ht="20" customHeight="1" x14ac:dyDescent="0.35">
      <c r="A23" s="1"/>
      <c r="B23" s="59"/>
      <c r="C23" s="57"/>
      <c r="D23" s="57"/>
      <c r="E23" s="57"/>
      <c r="F23" s="57"/>
      <c r="G23" s="57"/>
      <c r="H23" s="1"/>
    </row>
    <row r="24" spans="1:8" ht="20" customHeight="1" x14ac:dyDescent="0.35">
      <c r="A24" s="1"/>
      <c r="B24" s="1"/>
      <c r="C24" s="1"/>
      <c r="D24" s="1"/>
      <c r="E24" s="1"/>
      <c r="F24" s="1"/>
      <c r="G24" s="1"/>
      <c r="H24" s="1"/>
    </row>
    <row r="25" spans="1:8" ht="20" customHeight="1" x14ac:dyDescent="0.35">
      <c r="A25" s="1"/>
      <c r="B25" s="1"/>
      <c r="C25" s="1"/>
      <c r="D25" s="1"/>
      <c r="E25" s="1"/>
      <c r="F25" s="1"/>
      <c r="G25" s="1"/>
      <c r="H25" s="1"/>
    </row>
    <row r="26" spans="1:8" ht="20" customHeight="1" x14ac:dyDescent="0.35">
      <c r="A26" s="1"/>
      <c r="B26" s="1"/>
      <c r="C26" s="1"/>
      <c r="D26" s="1"/>
      <c r="E26" s="1"/>
      <c r="F26" s="1"/>
      <c r="G26" s="1"/>
      <c r="H26" s="1"/>
    </row>
    <row r="27" spans="1:8" ht="20" customHeight="1" x14ac:dyDescent="0.35">
      <c r="A27" s="1"/>
      <c r="B27" s="1"/>
      <c r="C27" s="1"/>
      <c r="D27" s="1"/>
      <c r="E27" s="1"/>
      <c r="F27" s="1"/>
      <c r="G27" s="1"/>
      <c r="H27" s="1"/>
    </row>
    <row r="28" spans="1:8" ht="20" customHeight="1" x14ac:dyDescent="0.35">
      <c r="A28" s="1"/>
      <c r="B28" s="1"/>
      <c r="C28" s="1"/>
      <c r="D28" s="1"/>
      <c r="E28" s="1"/>
      <c r="F28" s="1"/>
      <c r="G28" s="1"/>
      <c r="H28" s="1"/>
    </row>
    <row r="29" spans="1:8" ht="20" customHeight="1" x14ac:dyDescent="0.35">
      <c r="A29" s="1"/>
      <c r="B29" s="1"/>
      <c r="C29" s="1"/>
      <c r="D29" s="1"/>
      <c r="E29" s="1"/>
      <c r="F29" s="1"/>
      <c r="G29" s="1"/>
      <c r="H29" s="1"/>
    </row>
    <row r="30" spans="1:8" ht="20" customHeight="1" x14ac:dyDescent="0.35">
      <c r="A30" s="1"/>
      <c r="B30" s="1"/>
      <c r="C30" s="1"/>
      <c r="D30" s="1"/>
      <c r="E30" s="1"/>
      <c r="F30" s="1"/>
      <c r="G30" s="1"/>
      <c r="H30" s="1"/>
    </row>
    <row r="31" spans="1:8" ht="20" customHeight="1" x14ac:dyDescent="0.35">
      <c r="A31" s="1"/>
      <c r="B31" s="1"/>
      <c r="C31" s="1"/>
      <c r="D31" s="1"/>
      <c r="E31" s="1"/>
      <c r="F31" s="1"/>
      <c r="G31" s="1"/>
      <c r="H31" s="1"/>
    </row>
    <row r="32" spans="1:8" ht="20" customHeight="1" x14ac:dyDescent="0.35">
      <c r="A32" s="1"/>
      <c r="B32" s="1"/>
      <c r="C32" s="1"/>
      <c r="D32" s="1"/>
      <c r="E32" s="1"/>
      <c r="F32" s="1"/>
      <c r="G32" s="1"/>
      <c r="H32" s="1"/>
    </row>
    <row r="33" spans="1:8" ht="20" customHeight="1" x14ac:dyDescent="0.35">
      <c r="A33" s="1"/>
      <c r="B33" s="1"/>
      <c r="C33" s="1"/>
      <c r="D33" s="1"/>
      <c r="E33" s="1"/>
      <c r="F33" s="1"/>
      <c r="G33" s="1"/>
      <c r="H33" s="1"/>
    </row>
    <row r="34" spans="1:8" ht="20" customHeight="1" x14ac:dyDescent="0.35">
      <c r="A34" s="1"/>
      <c r="B34" s="1"/>
      <c r="C34" s="1"/>
      <c r="D34" s="1"/>
      <c r="E34" s="1"/>
      <c r="F34" s="1"/>
      <c r="G34" s="1"/>
      <c r="H34" s="1"/>
    </row>
    <row r="35" spans="1:8" ht="20" customHeight="1" x14ac:dyDescent="0.35">
      <c r="A35" s="1"/>
      <c r="B35" s="1"/>
      <c r="C35" s="1"/>
      <c r="D35" s="1"/>
      <c r="E35" s="1"/>
      <c r="F35" s="1"/>
      <c r="G35" s="1"/>
      <c r="H35" s="1"/>
    </row>
    <row r="36" spans="1:8" ht="20" customHeight="1" x14ac:dyDescent="0.35">
      <c r="A36" s="1"/>
      <c r="B36" s="1"/>
      <c r="C36" s="1"/>
      <c r="D36" s="1"/>
      <c r="E36" s="1"/>
      <c r="F36" s="1"/>
      <c r="G36" s="1"/>
      <c r="H36" s="1"/>
    </row>
    <row r="37" spans="1:8" ht="20" customHeight="1" x14ac:dyDescent="0.35">
      <c r="A37" s="1"/>
      <c r="B37" s="1"/>
      <c r="C37" s="1"/>
      <c r="D37" s="1"/>
      <c r="E37" s="1"/>
      <c r="F37" s="1"/>
      <c r="G37" s="1"/>
      <c r="H37" s="1"/>
    </row>
    <row r="38" spans="1:8" ht="20" customHeight="1" x14ac:dyDescent="0.35">
      <c r="A38" s="1"/>
      <c r="B38" s="1"/>
      <c r="C38" s="1"/>
      <c r="D38" s="1"/>
      <c r="E38" s="1"/>
      <c r="F38" s="1"/>
      <c r="G38" s="1"/>
      <c r="H38" s="1"/>
    </row>
    <row r="39" spans="1:8" ht="20" customHeight="1" x14ac:dyDescent="0.35">
      <c r="A39" s="1"/>
      <c r="B39" s="1"/>
      <c r="C39" s="1"/>
      <c r="D39" s="1"/>
      <c r="E39" s="1"/>
      <c r="F39" s="1"/>
      <c r="G39" s="1"/>
      <c r="H39" s="1"/>
    </row>
    <row r="40" spans="1:8" ht="20" customHeight="1" x14ac:dyDescent="0.35">
      <c r="A40" s="1"/>
      <c r="B40" s="1"/>
      <c r="C40" s="1"/>
      <c r="D40" s="1"/>
      <c r="E40" s="1"/>
      <c r="F40" s="1"/>
      <c r="G40" s="1"/>
      <c r="H40" s="1"/>
    </row>
    <row r="41" spans="1:8" ht="20" customHeight="1" x14ac:dyDescent="0.35">
      <c r="A41" s="1"/>
      <c r="B41" s="1"/>
      <c r="C41" s="1"/>
      <c r="D41" s="1"/>
      <c r="E41" s="1"/>
      <c r="F41" s="1"/>
      <c r="G41" s="1"/>
      <c r="H41" s="1"/>
    </row>
    <row r="42" spans="1:8" ht="20" customHeight="1" x14ac:dyDescent="0.35">
      <c r="A42" s="1"/>
      <c r="B42" s="1"/>
      <c r="C42" s="1"/>
      <c r="D42" s="1"/>
      <c r="E42" s="1"/>
      <c r="F42" s="1"/>
      <c r="G42" s="1"/>
      <c r="H42" s="1"/>
    </row>
    <row r="43" spans="1:8" ht="20" customHeight="1" x14ac:dyDescent="0.35">
      <c r="A43" s="1"/>
      <c r="B43" s="1"/>
      <c r="C43" s="1"/>
      <c r="D43" s="1"/>
      <c r="E43" s="1"/>
      <c r="F43" s="1"/>
      <c r="G43" s="1"/>
      <c r="H43" s="1"/>
    </row>
    <row r="44" spans="1:8" ht="20" customHeight="1" x14ac:dyDescent="0.35">
      <c r="A44" s="1"/>
      <c r="B44" s="1"/>
      <c r="C44" s="1"/>
      <c r="D44" s="1"/>
      <c r="E44" s="1"/>
      <c r="F44" s="1"/>
      <c r="G44" s="1"/>
      <c r="H44" s="1"/>
    </row>
    <row r="45" spans="1:8" ht="20" customHeight="1" x14ac:dyDescent="0.35">
      <c r="A45" s="1"/>
      <c r="B45" s="1"/>
      <c r="C45" s="1"/>
      <c r="D45" s="1"/>
      <c r="E45" s="1"/>
      <c r="F45" s="1"/>
      <c r="G45" s="1"/>
      <c r="H45" s="1"/>
    </row>
    <row r="46" spans="1:8" ht="20" customHeight="1" x14ac:dyDescent="0.35">
      <c r="A46" s="1"/>
      <c r="B46" s="1"/>
      <c r="C46" s="1"/>
      <c r="D46" s="1"/>
      <c r="E46" s="1"/>
      <c r="F46" s="1"/>
      <c r="G46" s="1"/>
      <c r="H46" s="1"/>
    </row>
    <row r="47" spans="1:8" ht="20" customHeight="1" x14ac:dyDescent="0.35">
      <c r="A47" s="1"/>
      <c r="B47" s="1"/>
      <c r="C47" s="1"/>
      <c r="D47" s="1"/>
      <c r="E47" s="1"/>
      <c r="F47" s="1"/>
      <c r="G47" s="1"/>
      <c r="H47" s="1"/>
    </row>
    <row r="48" spans="1:8" ht="20" customHeight="1" x14ac:dyDescent="0.35">
      <c r="A48" s="1"/>
      <c r="B48" s="1"/>
      <c r="C48" s="1"/>
      <c r="D48" s="1"/>
      <c r="E48" s="1"/>
      <c r="F48" s="1"/>
      <c r="G48" s="1"/>
      <c r="H48" s="1"/>
    </row>
    <row r="49" spans="1:8" ht="20" customHeight="1" x14ac:dyDescent="0.35">
      <c r="A49" s="1"/>
      <c r="B49" s="1"/>
      <c r="C49" s="1"/>
      <c r="D49" s="1"/>
      <c r="E49" s="1"/>
      <c r="F49" s="1"/>
      <c r="G49" s="1"/>
      <c r="H49" s="1"/>
    </row>
    <row r="50" spans="1:8" ht="20" customHeight="1" x14ac:dyDescent="0.35">
      <c r="A50" s="1"/>
      <c r="B50" s="1"/>
      <c r="C50" s="1"/>
      <c r="D50" s="1"/>
      <c r="E50" s="1"/>
      <c r="F50" s="1"/>
      <c r="G50" s="1"/>
      <c r="H50" s="1"/>
    </row>
    <row r="51" spans="1:8" ht="20" customHeight="1" x14ac:dyDescent="0.35">
      <c r="A51" s="1"/>
      <c r="B51" s="1"/>
      <c r="C51" s="1"/>
      <c r="D51" s="1"/>
      <c r="E51" s="1"/>
      <c r="F51" s="1"/>
      <c r="G51" s="1"/>
      <c r="H51" s="1"/>
    </row>
    <row r="52" spans="1:8" ht="20" customHeight="1" x14ac:dyDescent="0.35">
      <c r="A52" s="1"/>
      <c r="B52" s="1"/>
      <c r="C52" s="1"/>
      <c r="D52" s="1"/>
      <c r="E52" s="1"/>
      <c r="F52" s="1"/>
      <c r="G52" s="1"/>
      <c r="H52" s="1"/>
    </row>
    <row r="53" spans="1:8" ht="20" customHeight="1" x14ac:dyDescent="0.35">
      <c r="A53" s="1"/>
      <c r="B53" s="1"/>
      <c r="C53" s="1"/>
      <c r="D53" s="1"/>
      <c r="E53" s="1"/>
      <c r="F53" s="1"/>
      <c r="G53" s="1"/>
      <c r="H53" s="1"/>
    </row>
    <row r="54" spans="1:8" ht="20" customHeight="1" x14ac:dyDescent="0.35">
      <c r="A54" s="1"/>
      <c r="B54" s="1"/>
      <c r="C54" s="1"/>
      <c r="D54" s="1"/>
      <c r="E54" s="1"/>
      <c r="F54" s="1"/>
      <c r="G54" s="1"/>
      <c r="H54" s="1"/>
    </row>
    <row r="55" spans="1:8" ht="20" customHeight="1" x14ac:dyDescent="0.35">
      <c r="A55" s="1"/>
      <c r="B55" s="1"/>
      <c r="C55" s="1"/>
      <c r="D55" s="1"/>
      <c r="E55" s="1"/>
      <c r="F55" s="1"/>
      <c r="G55" s="1"/>
      <c r="H55" s="1"/>
    </row>
    <row r="56" spans="1:8" ht="20" customHeight="1" x14ac:dyDescent="0.35">
      <c r="A56" s="1"/>
      <c r="B56" s="1"/>
      <c r="C56" s="1"/>
      <c r="D56" s="1"/>
      <c r="E56" s="1"/>
      <c r="F56" s="1"/>
      <c r="G56" s="1"/>
      <c r="H56" s="1"/>
    </row>
    <row r="57" spans="1:8" ht="20" customHeight="1" x14ac:dyDescent="0.35">
      <c r="A57" s="1"/>
      <c r="B57" s="1"/>
      <c r="C57" s="1"/>
      <c r="D57" s="1"/>
      <c r="E57" s="1"/>
      <c r="F57" s="1"/>
      <c r="G57" s="1"/>
      <c r="H57" s="1"/>
    </row>
    <row r="58" spans="1:8" ht="20" customHeight="1" x14ac:dyDescent="0.35">
      <c r="A58" s="1"/>
      <c r="B58" s="1"/>
      <c r="C58" s="1"/>
      <c r="D58" s="1"/>
      <c r="E58" s="1"/>
      <c r="F58" s="1"/>
      <c r="G58" s="1"/>
      <c r="H58" s="1"/>
    </row>
    <row r="59" spans="1:8" ht="20" customHeight="1" x14ac:dyDescent="0.35">
      <c r="A59" s="1"/>
      <c r="B59" s="1"/>
      <c r="C59" s="1"/>
      <c r="D59" s="1"/>
      <c r="E59" s="1"/>
      <c r="F59" s="1"/>
      <c r="G59" s="1"/>
      <c r="H59" s="1"/>
    </row>
    <row r="60" spans="1:8" ht="20" customHeight="1" x14ac:dyDescent="0.35">
      <c r="A60" s="1"/>
      <c r="B60" s="1"/>
      <c r="C60" s="1"/>
      <c r="D60" s="1"/>
      <c r="E60" s="1"/>
      <c r="F60" s="1"/>
      <c r="G60" s="1"/>
      <c r="H60" s="1"/>
    </row>
    <row r="61" spans="1:8" ht="20" customHeight="1" x14ac:dyDescent="0.35">
      <c r="A61" s="1"/>
      <c r="B61" s="1"/>
      <c r="C61" s="1"/>
      <c r="D61" s="1"/>
      <c r="E61" s="1"/>
      <c r="F61" s="1"/>
      <c r="G61" s="1"/>
      <c r="H61" s="1"/>
    </row>
    <row r="62" spans="1:8" ht="20" customHeight="1" x14ac:dyDescent="0.35">
      <c r="A62" s="1"/>
      <c r="B62" s="1"/>
      <c r="C62" s="1"/>
      <c r="D62" s="1"/>
      <c r="E62" s="1"/>
      <c r="F62" s="1"/>
      <c r="G62" s="1"/>
      <c r="H62" s="1"/>
    </row>
    <row r="63" spans="1:8" ht="20" customHeight="1" x14ac:dyDescent="0.35">
      <c r="A63" s="1"/>
      <c r="B63" s="1"/>
      <c r="C63" s="1"/>
      <c r="D63" s="1"/>
      <c r="E63" s="1"/>
      <c r="F63" s="1"/>
      <c r="G63" s="1"/>
      <c r="H63" s="1"/>
    </row>
    <row r="64" spans="1:8" ht="20" customHeight="1" x14ac:dyDescent="0.35">
      <c r="A64" s="1"/>
      <c r="B64" s="1"/>
      <c r="C64" s="1"/>
      <c r="D64" s="1"/>
      <c r="E64" s="1"/>
      <c r="F64" s="1"/>
      <c r="G64" s="1"/>
      <c r="H64" s="1"/>
    </row>
    <row r="65" spans="1:8" ht="20" customHeight="1" x14ac:dyDescent="0.35">
      <c r="A65" s="1"/>
      <c r="B65" s="1"/>
      <c r="C65" s="1"/>
      <c r="D65" s="1"/>
      <c r="E65" s="1"/>
      <c r="F65" s="1"/>
      <c r="G65" s="1"/>
      <c r="H65" s="1"/>
    </row>
    <row r="66" spans="1:8" ht="20" customHeight="1" x14ac:dyDescent="0.35">
      <c r="A66" s="1"/>
      <c r="B66" s="1"/>
      <c r="C66" s="1"/>
      <c r="D66" s="1"/>
      <c r="E66" s="1"/>
      <c r="F66" s="1"/>
      <c r="G66" s="1"/>
      <c r="H66" s="1"/>
    </row>
    <row r="67" spans="1:8" ht="20" customHeight="1" x14ac:dyDescent="0.35">
      <c r="A67" s="1"/>
      <c r="B67" s="1"/>
      <c r="C67" s="1"/>
      <c r="D67" s="1"/>
      <c r="E67" s="1"/>
      <c r="F67" s="1"/>
      <c r="G67" s="1"/>
      <c r="H67" s="1"/>
    </row>
    <row r="68" spans="1:8" ht="20" customHeight="1" x14ac:dyDescent="0.35">
      <c r="A68" s="1"/>
      <c r="B68" s="1"/>
      <c r="C68" s="1"/>
      <c r="D68" s="1"/>
      <c r="E68" s="1"/>
      <c r="F68" s="1"/>
      <c r="G68" s="1"/>
      <c r="H68" s="1"/>
    </row>
    <row r="69" spans="1:8" ht="20" customHeight="1" x14ac:dyDescent="0.35">
      <c r="A69" s="1"/>
      <c r="B69" s="1"/>
      <c r="C69" s="1"/>
      <c r="D69" s="1"/>
      <c r="E69" s="1"/>
      <c r="F69" s="1"/>
      <c r="G69" s="1"/>
      <c r="H69" s="1"/>
    </row>
    <row r="70" spans="1:8" ht="20" customHeight="1" x14ac:dyDescent="0.35">
      <c r="A70" s="1"/>
      <c r="B70" s="1"/>
      <c r="C70" s="1"/>
      <c r="D70" s="1"/>
      <c r="E70" s="1"/>
      <c r="F70" s="1"/>
      <c r="G70" s="1"/>
      <c r="H70" s="1"/>
    </row>
    <row r="71" spans="1:8" ht="20" customHeight="1" x14ac:dyDescent="0.35">
      <c r="A71" s="1"/>
      <c r="B71" s="1"/>
      <c r="C71" s="1"/>
      <c r="D71" s="1"/>
      <c r="E71" s="1"/>
      <c r="F71" s="1"/>
      <c r="G71" s="1"/>
      <c r="H71" s="1"/>
    </row>
    <row r="72" spans="1:8" ht="20" customHeight="1" x14ac:dyDescent="0.35">
      <c r="A72" s="1"/>
      <c r="B72" s="1"/>
      <c r="C72" s="1"/>
      <c r="D72" s="1"/>
      <c r="E72" s="1"/>
      <c r="F72" s="1"/>
      <c r="G72" s="1"/>
      <c r="H72" s="1"/>
    </row>
    <row r="73" spans="1:8" ht="20" customHeight="1" x14ac:dyDescent="0.35">
      <c r="A73" s="1"/>
      <c r="B73" s="1"/>
      <c r="C73" s="1"/>
      <c r="D73" s="1"/>
      <c r="E73" s="1"/>
      <c r="F73" s="1"/>
      <c r="G73" s="1"/>
      <c r="H73" s="1"/>
    </row>
    <row r="74" spans="1:8" ht="20" customHeight="1" x14ac:dyDescent="0.35">
      <c r="A74" s="1"/>
      <c r="B74" s="1"/>
      <c r="C74" s="1"/>
      <c r="D74" s="1"/>
      <c r="E74" s="1"/>
      <c r="F74" s="1"/>
      <c r="G74" s="1"/>
      <c r="H74" s="1"/>
    </row>
    <row r="75" spans="1:8" ht="20" customHeight="1" x14ac:dyDescent="0.35">
      <c r="A75" s="1"/>
      <c r="B75" s="1"/>
      <c r="C75" s="1"/>
      <c r="D75" s="1"/>
      <c r="E75" s="1"/>
      <c r="F75" s="1"/>
      <c r="G75" s="1"/>
      <c r="H75" s="1"/>
    </row>
    <row r="76" spans="1:8" ht="20" customHeight="1" x14ac:dyDescent="0.35">
      <c r="A76" s="1"/>
      <c r="B76" s="1"/>
      <c r="C76" s="1"/>
      <c r="D76" s="1"/>
      <c r="E76" s="1"/>
      <c r="F76" s="1"/>
      <c r="G76" s="1"/>
      <c r="H76" s="1"/>
    </row>
    <row r="77" spans="1:8" ht="20" customHeight="1" x14ac:dyDescent="0.35">
      <c r="A77" s="1"/>
      <c r="B77" s="1"/>
      <c r="C77" s="1"/>
      <c r="D77" s="1"/>
      <c r="E77" s="1"/>
      <c r="F77" s="1"/>
      <c r="G77" s="1"/>
      <c r="H77" s="1"/>
    </row>
    <row r="78" spans="1:8" ht="20" customHeight="1" x14ac:dyDescent="0.35">
      <c r="A78" s="1"/>
      <c r="B78" s="1"/>
      <c r="C78" s="1"/>
      <c r="D78" s="1"/>
      <c r="E78" s="1"/>
      <c r="F78" s="1"/>
      <c r="G78" s="1"/>
      <c r="H78" s="1"/>
    </row>
    <row r="79" spans="1:8" ht="20" customHeight="1" x14ac:dyDescent="0.35">
      <c r="A79" s="1"/>
      <c r="B79" s="1"/>
      <c r="C79" s="1"/>
      <c r="D79" s="1"/>
      <c r="E79" s="1"/>
      <c r="F79" s="1"/>
      <c r="G79" s="1"/>
      <c r="H79" s="1"/>
    </row>
    <row r="80" spans="1:8" ht="20" customHeight="1" x14ac:dyDescent="0.35">
      <c r="A80" s="1"/>
      <c r="B80" s="1"/>
      <c r="C80" s="1"/>
      <c r="D80" s="1"/>
      <c r="E80" s="1"/>
      <c r="F80" s="1"/>
      <c r="G80" s="1"/>
      <c r="H80" s="1"/>
    </row>
    <row r="81" spans="1:8" ht="20" customHeight="1" x14ac:dyDescent="0.35">
      <c r="A81" s="1"/>
      <c r="B81" s="1"/>
      <c r="C81" s="1"/>
      <c r="D81" s="1"/>
      <c r="E81" s="1"/>
      <c r="F81" s="1"/>
      <c r="G81" s="1"/>
      <c r="H81" s="1"/>
    </row>
    <row r="82" spans="1:8" ht="20" customHeight="1" x14ac:dyDescent="0.35">
      <c r="A82" s="1"/>
      <c r="B82" s="1"/>
      <c r="C82" s="1"/>
      <c r="D82" s="1"/>
      <c r="E82" s="1"/>
      <c r="F82" s="1"/>
      <c r="G82" s="1"/>
      <c r="H82" s="1"/>
    </row>
    <row r="83" spans="1:8" ht="20" customHeight="1" x14ac:dyDescent="0.35">
      <c r="A83" s="1"/>
      <c r="B83" s="1"/>
      <c r="C83" s="1"/>
      <c r="D83" s="1"/>
      <c r="E83" s="1"/>
      <c r="F83" s="1"/>
      <c r="G83" s="1"/>
      <c r="H83" s="1"/>
    </row>
    <row r="84" spans="1:8" ht="20" customHeight="1" x14ac:dyDescent="0.35">
      <c r="A84" s="1"/>
      <c r="B84" s="1"/>
      <c r="C84" s="1"/>
      <c r="D84" s="1"/>
      <c r="E84" s="1"/>
      <c r="F84" s="1"/>
      <c r="G84" s="1"/>
      <c r="H84" s="1"/>
    </row>
    <row r="85" spans="1:8" ht="20" customHeight="1" x14ac:dyDescent="0.35">
      <c r="A85" s="1"/>
      <c r="B85" s="1"/>
      <c r="C85" s="1"/>
      <c r="D85" s="1"/>
      <c r="E85" s="1"/>
      <c r="F85" s="1"/>
      <c r="G85" s="1"/>
      <c r="H85" s="1"/>
    </row>
    <row r="86" spans="1:8" ht="20" customHeight="1" x14ac:dyDescent="0.35">
      <c r="A86" s="1"/>
      <c r="B86" s="1"/>
      <c r="C86" s="1"/>
      <c r="D86" s="1"/>
      <c r="E86" s="1"/>
      <c r="F86" s="1"/>
      <c r="G86" s="1"/>
      <c r="H86" s="1"/>
    </row>
    <row r="87" spans="1:8" ht="20" customHeight="1" x14ac:dyDescent="0.35">
      <c r="A87" s="1"/>
      <c r="B87" s="1"/>
      <c r="C87" s="1"/>
      <c r="D87" s="1"/>
      <c r="E87" s="1"/>
      <c r="F87" s="1"/>
      <c r="G87" s="1"/>
      <c r="H87" s="1"/>
    </row>
    <row r="88" spans="1:8" ht="20" customHeight="1" x14ac:dyDescent="0.35">
      <c r="A88" s="1"/>
      <c r="B88" s="1"/>
      <c r="C88" s="1"/>
      <c r="D88" s="1"/>
      <c r="E88" s="1"/>
      <c r="F88" s="1"/>
      <c r="G88" s="1"/>
      <c r="H88" s="1"/>
    </row>
    <row r="89" spans="1:8" ht="20" customHeight="1" x14ac:dyDescent="0.35">
      <c r="A89" s="1"/>
      <c r="B89" s="1"/>
      <c r="C89" s="1"/>
      <c r="D89" s="1"/>
      <c r="E89" s="1"/>
      <c r="F89" s="1"/>
      <c r="G89" s="1"/>
      <c r="H89" s="1"/>
    </row>
    <row r="90" spans="1:8" ht="20" customHeight="1" x14ac:dyDescent="0.35">
      <c r="A90" s="1"/>
      <c r="B90" s="1"/>
      <c r="C90" s="1"/>
      <c r="D90" s="1"/>
      <c r="E90" s="1"/>
      <c r="F90" s="1"/>
      <c r="G90" s="1"/>
      <c r="H90" s="1"/>
    </row>
    <row r="91" spans="1:8" ht="20" customHeight="1" x14ac:dyDescent="0.35">
      <c r="A91" s="1"/>
      <c r="B91" s="1"/>
      <c r="C91" s="1"/>
      <c r="D91" s="1"/>
      <c r="E91" s="1"/>
      <c r="F91" s="1"/>
      <c r="G91" s="1"/>
      <c r="H91" s="1"/>
    </row>
    <row r="92" spans="1:8" ht="20" customHeight="1" x14ac:dyDescent="0.35">
      <c r="A92" s="1"/>
      <c r="B92" s="1"/>
      <c r="C92" s="1"/>
      <c r="D92" s="1"/>
      <c r="E92" s="1"/>
      <c r="F92" s="1"/>
      <c r="G92" s="1"/>
      <c r="H92" s="1"/>
    </row>
    <row r="93" spans="1:8" ht="20" customHeight="1" x14ac:dyDescent="0.35">
      <c r="A93" s="1"/>
      <c r="B93" s="1"/>
      <c r="C93" s="1"/>
      <c r="D93" s="1"/>
      <c r="E93" s="1"/>
      <c r="F93" s="1"/>
      <c r="G93" s="1"/>
      <c r="H93" s="1"/>
    </row>
    <row r="94" spans="1:8" ht="20" customHeight="1" x14ac:dyDescent="0.35">
      <c r="A94" s="1"/>
      <c r="B94" s="1"/>
      <c r="C94" s="1"/>
      <c r="D94" s="1"/>
      <c r="E94" s="1"/>
      <c r="F94" s="1"/>
      <c r="G94" s="1"/>
      <c r="H94" s="1"/>
    </row>
    <row r="95" spans="1:8" ht="20" customHeight="1" x14ac:dyDescent="0.35">
      <c r="A95" s="1"/>
      <c r="B95" s="1"/>
      <c r="C95" s="1"/>
      <c r="D95" s="1"/>
      <c r="E95" s="1"/>
      <c r="F95" s="1"/>
      <c r="G95" s="1"/>
      <c r="H95" s="1"/>
    </row>
    <row r="96" spans="1:8" ht="20" customHeight="1" x14ac:dyDescent="0.35">
      <c r="A96" s="1"/>
      <c r="B96" s="1"/>
      <c r="C96" s="1"/>
      <c r="D96" s="1"/>
      <c r="E96" s="1"/>
      <c r="F96" s="1"/>
      <c r="G96" s="1"/>
      <c r="H96" s="1"/>
    </row>
    <row r="97" spans="1:8" ht="20" customHeight="1" x14ac:dyDescent="0.35">
      <c r="A97" s="1"/>
      <c r="B97" s="1"/>
      <c r="C97" s="1"/>
      <c r="D97" s="1"/>
      <c r="E97" s="1"/>
      <c r="F97" s="1"/>
      <c r="G97" s="1"/>
      <c r="H97" s="1"/>
    </row>
    <row r="98" spans="1:8" ht="20" customHeight="1" x14ac:dyDescent="0.35">
      <c r="A98" s="1"/>
      <c r="B98" s="1"/>
      <c r="C98" s="1"/>
      <c r="D98" s="1"/>
      <c r="E98" s="1"/>
      <c r="F98" s="1"/>
      <c r="G98" s="1"/>
      <c r="H98" s="1"/>
    </row>
    <row r="99" spans="1:8" ht="20" customHeight="1" x14ac:dyDescent="0.35">
      <c r="A99" s="1"/>
      <c r="B99" s="1"/>
      <c r="C99" s="1"/>
      <c r="D99" s="1"/>
      <c r="E99" s="1"/>
      <c r="F99" s="1"/>
      <c r="G99" s="1"/>
      <c r="H99" s="1"/>
    </row>
  </sheetData>
  <sheetProtection algorithmName="SHA-512" hashValue="QVgLiBFMqD2PbhslwO7NkXt7sjrlLnQnZ3Gpf8qUW1LpoEqE23Ma97Y0T5Ybd3wzAksZWRH6ivZlk/xNiHrN0g==" saltValue="7keljCZTdYbnYAUPAbIToQ==" spinCount="100000" sheet="1" objects="1" scenarios="1"/>
  <mergeCells count="1">
    <mergeCell ref="A1:H1"/>
  </mergeCells>
  <dataValidations count="1">
    <dataValidation type="list" allowBlank="1" showInputMessage="1" showErrorMessage="1" sqref="B7:B23" xr:uid="{4674037D-659A-4280-B7DD-E694961400A0}">
      <formula1>$Q$1:$Q$4</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A836BF4-5A73-4ED9-8143-0111B49C4EAB}">
          <x14:formula1>
            <xm:f>'Identify site-dist.activities'!$C$4:$C$22</xm:f>
          </x14:formula1>
          <xm:sqref>C7:G23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4F8E-7466-4508-8AF3-59D1961A84F3}">
  <sheetPr>
    <tabColor rgb="FFD4BE97"/>
  </sheetPr>
  <dimension ref="A1:Q38"/>
  <sheetViews>
    <sheetView zoomScale="70" zoomScaleNormal="70" workbookViewId="0">
      <pane xSplit="7" ySplit="3" topLeftCell="H19" activePane="bottomRight" state="frozen"/>
      <selection pane="topRight" activeCell="H1" sqref="H1"/>
      <selection pane="bottomLeft" activeCell="A4" sqref="A4"/>
      <selection pane="bottomRight" activeCell="E31" sqref="E31"/>
    </sheetView>
  </sheetViews>
  <sheetFormatPr defaultColWidth="11.54296875" defaultRowHeight="20" customHeight="1" x14ac:dyDescent="0.35"/>
  <cols>
    <col min="1" max="1" width="3.81640625" style="7" customWidth="1"/>
    <col min="2" max="2" width="14.81640625" style="7" customWidth="1"/>
    <col min="3" max="3" width="13.81640625" style="7" customWidth="1"/>
    <col min="4" max="4" width="8" style="7" customWidth="1"/>
    <col min="5" max="5" width="137.453125" style="7" customWidth="1"/>
    <col min="6" max="6" width="22.90625" style="7" customWidth="1"/>
    <col min="7" max="7" width="3" style="7" customWidth="1"/>
    <col min="8" max="11" width="11.54296875" style="7"/>
    <col min="12" max="15" width="11.54296875" style="26"/>
    <col min="16" max="16" width="24.54296875" style="26" customWidth="1"/>
    <col min="17" max="17" width="11.54296875" style="26"/>
    <col min="18" max="16384" width="11.54296875" style="7"/>
  </cols>
  <sheetData>
    <row r="1" spans="1:16" ht="24.5" x14ac:dyDescent="0.35">
      <c r="A1" s="101" t="s">
        <v>94</v>
      </c>
      <c r="B1" s="101"/>
      <c r="C1" s="101"/>
      <c r="D1" s="101"/>
      <c r="E1" s="101"/>
      <c r="F1" s="101"/>
      <c r="G1" s="101"/>
      <c r="M1" s="22" t="s">
        <v>35</v>
      </c>
      <c r="P1" s="26" t="s">
        <v>36</v>
      </c>
    </row>
    <row r="2" spans="1:16" ht="15" x14ac:dyDescent="0.35">
      <c r="A2" s="1"/>
      <c r="B2" s="1"/>
      <c r="C2" s="1"/>
      <c r="D2" s="1"/>
      <c r="E2" s="1"/>
      <c r="F2" s="1"/>
      <c r="G2" s="1"/>
      <c r="P2" s="22">
        <f>COUNTA(Acciones[[Year I]:[Year III]])</f>
        <v>0</v>
      </c>
    </row>
    <row r="3" spans="1:16" ht="20" customHeight="1" x14ac:dyDescent="0.35">
      <c r="A3" s="1"/>
      <c r="B3" s="23" t="s">
        <v>95</v>
      </c>
      <c r="C3" s="24" t="s">
        <v>78</v>
      </c>
      <c r="D3" s="24" t="s">
        <v>96</v>
      </c>
      <c r="E3" s="24" t="s">
        <v>97</v>
      </c>
      <c r="F3" s="25" t="s">
        <v>98</v>
      </c>
      <c r="G3" s="1"/>
    </row>
    <row r="4" spans="1:16" ht="20" customHeight="1" x14ac:dyDescent="0.35">
      <c r="A4" s="1"/>
      <c r="B4" s="3">
        <v>1</v>
      </c>
      <c r="C4" s="4" t="s">
        <v>38</v>
      </c>
      <c r="D4" s="4"/>
      <c r="E4" s="2" t="s">
        <v>105</v>
      </c>
      <c r="F4" s="60"/>
      <c r="G4" s="1"/>
      <c r="P4" s="22">
        <f>IF(CC[[#This Row],[Aplicability Check]] &lt;&gt; "",1,0)</f>
        <v>0</v>
      </c>
    </row>
    <row r="5" spans="1:16" ht="20" customHeight="1" x14ac:dyDescent="0.35">
      <c r="A5" s="1"/>
      <c r="B5" s="3">
        <v>1</v>
      </c>
      <c r="C5" s="4" t="s">
        <v>8</v>
      </c>
      <c r="D5" s="4"/>
      <c r="E5" s="2" t="s">
        <v>106</v>
      </c>
      <c r="F5" s="60"/>
      <c r="G5" s="1"/>
      <c r="P5" s="22">
        <f>IF(CC[[#This Row],[Aplicability Check]] &lt;&gt; "",1,0)</f>
        <v>0</v>
      </c>
    </row>
    <row r="6" spans="1:16" ht="20" customHeight="1" x14ac:dyDescent="0.35">
      <c r="A6" s="1"/>
      <c r="B6" s="3">
        <v>1</v>
      </c>
      <c r="C6" s="4" t="s">
        <v>9</v>
      </c>
      <c r="D6" s="4"/>
      <c r="E6" s="2" t="s">
        <v>107</v>
      </c>
      <c r="F6" s="60"/>
      <c r="G6" s="1"/>
      <c r="P6" s="22">
        <f>IF(CC[[#This Row],[Aplicability Check]] &lt;&gt; "",1,0)</f>
        <v>0</v>
      </c>
    </row>
    <row r="7" spans="1:16" ht="20" customHeight="1" x14ac:dyDescent="0.35">
      <c r="A7" s="1"/>
      <c r="B7" s="3">
        <v>1</v>
      </c>
      <c r="C7" s="4" t="s">
        <v>39</v>
      </c>
      <c r="D7" s="4"/>
      <c r="E7" s="2" t="s">
        <v>108</v>
      </c>
      <c r="F7" s="60"/>
      <c r="G7" s="1"/>
      <c r="P7" s="22">
        <f>IF(CC[[#This Row],[Aplicability Check]] &lt;&gt; "",1,0)</f>
        <v>0</v>
      </c>
    </row>
    <row r="8" spans="1:16" ht="20" customHeight="1" x14ac:dyDescent="0.35">
      <c r="A8" s="1"/>
      <c r="B8" s="3">
        <v>1</v>
      </c>
      <c r="C8" s="4" t="s">
        <v>11</v>
      </c>
      <c r="D8" s="4"/>
      <c r="E8" s="2" t="s">
        <v>109</v>
      </c>
      <c r="F8" s="60"/>
      <c r="G8" s="1"/>
      <c r="P8" s="22">
        <f>IF(CC[[#This Row],[Aplicability Check]] &lt;&gt; "",1,0)</f>
        <v>0</v>
      </c>
    </row>
    <row r="9" spans="1:16" ht="20" customHeight="1" x14ac:dyDescent="0.35">
      <c r="A9" s="1"/>
      <c r="B9" s="3">
        <v>2</v>
      </c>
      <c r="C9" s="4" t="s">
        <v>12</v>
      </c>
      <c r="D9" s="4"/>
      <c r="E9" s="2" t="s">
        <v>110</v>
      </c>
      <c r="F9" s="60"/>
      <c r="G9" s="1"/>
      <c r="P9" s="22">
        <f>IF(CC[[#This Row],[Aplicability Check]] &lt;&gt; "",1,0)</f>
        <v>0</v>
      </c>
    </row>
    <row r="10" spans="1:16" ht="20" customHeight="1" x14ac:dyDescent="0.35">
      <c r="A10" s="1"/>
      <c r="B10" s="3">
        <v>2</v>
      </c>
      <c r="C10" s="4" t="s">
        <v>40</v>
      </c>
      <c r="D10" s="4"/>
      <c r="E10" s="2" t="s">
        <v>111</v>
      </c>
      <c r="F10" s="60"/>
      <c r="G10" s="1"/>
      <c r="P10" s="22">
        <f>IF(CC[[#This Row],[Aplicability Check]] &lt;&gt; "",1,0)</f>
        <v>0</v>
      </c>
    </row>
    <row r="11" spans="1:16" ht="20" customHeight="1" x14ac:dyDescent="0.35">
      <c r="A11" s="1"/>
      <c r="B11" s="3">
        <v>2</v>
      </c>
      <c r="C11" s="4" t="s">
        <v>13</v>
      </c>
      <c r="D11" s="5"/>
      <c r="E11" s="2" t="s">
        <v>112</v>
      </c>
      <c r="F11" s="60"/>
      <c r="G11" s="1"/>
      <c r="P11" s="22">
        <f>IF(CC[[#This Row],[Aplicability Check]] &lt;&gt; "",1,0)</f>
        <v>0</v>
      </c>
    </row>
    <row r="12" spans="1:16" ht="20" customHeight="1" x14ac:dyDescent="0.35">
      <c r="A12" s="1"/>
      <c r="B12" s="3">
        <v>3</v>
      </c>
      <c r="C12" s="4" t="s">
        <v>14</v>
      </c>
      <c r="D12" s="4"/>
      <c r="E12" s="2" t="s">
        <v>113</v>
      </c>
      <c r="F12" s="60"/>
      <c r="G12" s="1"/>
      <c r="P12" s="22">
        <f>IF(CC[[#This Row],[Aplicability Check]] &lt;&gt; "",1,0)</f>
        <v>0</v>
      </c>
    </row>
    <row r="13" spans="1:16" ht="20" customHeight="1" x14ac:dyDescent="0.35">
      <c r="A13" s="1"/>
      <c r="B13" s="3">
        <v>3</v>
      </c>
      <c r="C13" s="4" t="s">
        <v>15</v>
      </c>
      <c r="D13" s="4"/>
      <c r="E13" s="2" t="s">
        <v>114</v>
      </c>
      <c r="F13" s="60"/>
      <c r="G13" s="1"/>
      <c r="P13" s="22">
        <f>IF(CC[[#This Row],[Aplicability Check]] &lt;&gt; "",1,0)</f>
        <v>0</v>
      </c>
    </row>
    <row r="14" spans="1:16" ht="20" customHeight="1" x14ac:dyDescent="0.35">
      <c r="A14" s="1"/>
      <c r="B14" s="37">
        <v>4</v>
      </c>
      <c r="C14" s="38" t="s">
        <v>19</v>
      </c>
      <c r="D14" s="27" t="s">
        <v>96</v>
      </c>
      <c r="E14" s="39" t="s">
        <v>115</v>
      </c>
      <c r="F14" s="61"/>
      <c r="G14" s="1"/>
      <c r="P14" s="22">
        <f>IF(CC[[#This Row],[Aplicability Check]] &lt;&gt; "",1,0)</f>
        <v>0</v>
      </c>
    </row>
    <row r="15" spans="1:16" ht="20" customHeight="1" x14ac:dyDescent="0.35">
      <c r="A15" s="1"/>
      <c r="B15" s="3">
        <v>4</v>
      </c>
      <c r="C15" s="4" t="s">
        <v>41</v>
      </c>
      <c r="D15" s="4"/>
      <c r="E15" s="2" t="s">
        <v>116</v>
      </c>
      <c r="F15" s="60"/>
      <c r="G15" s="1"/>
      <c r="P15" s="22">
        <f>IF(CC[[#This Row],[Aplicability Check]] &lt;&gt; "",1,0)</f>
        <v>0</v>
      </c>
    </row>
    <row r="16" spans="1:16" ht="20" customHeight="1" x14ac:dyDescent="0.35">
      <c r="A16" s="1"/>
      <c r="B16" s="3">
        <v>4</v>
      </c>
      <c r="C16" s="4" t="s">
        <v>43</v>
      </c>
      <c r="D16" s="4"/>
      <c r="E16" s="2" t="s">
        <v>117</v>
      </c>
      <c r="F16" s="60"/>
      <c r="G16" s="1"/>
      <c r="P16" s="22">
        <f>IF(CC[[#This Row],[Aplicability Check]] &lt;&gt; "",1,0)</f>
        <v>0</v>
      </c>
    </row>
    <row r="17" spans="1:16" ht="20" customHeight="1" x14ac:dyDescent="0.35">
      <c r="A17" s="1"/>
      <c r="B17" s="37">
        <v>5</v>
      </c>
      <c r="C17" s="38" t="s">
        <v>45</v>
      </c>
      <c r="D17" s="27" t="s">
        <v>96</v>
      </c>
      <c r="E17" s="39" t="s">
        <v>118</v>
      </c>
      <c r="F17" s="61"/>
      <c r="G17" s="1"/>
      <c r="P17" s="22">
        <f>IF(CC[[#This Row],[Aplicability Check]] &lt;&gt; "",1,0)</f>
        <v>0</v>
      </c>
    </row>
    <row r="18" spans="1:16" ht="20" customHeight="1" x14ac:dyDescent="0.35">
      <c r="A18" s="1"/>
      <c r="B18" s="3">
        <v>5</v>
      </c>
      <c r="C18" s="4" t="s">
        <v>69</v>
      </c>
      <c r="D18" s="4"/>
      <c r="E18" s="2" t="s">
        <v>119</v>
      </c>
      <c r="F18" s="60"/>
      <c r="G18" s="1"/>
      <c r="P18" s="22">
        <f>IF(CC[[#This Row],[Aplicability Check]] &lt;&gt; "",1,0)</f>
        <v>0</v>
      </c>
    </row>
    <row r="19" spans="1:16" ht="20" customHeight="1" x14ac:dyDescent="0.35">
      <c r="A19" s="1"/>
      <c r="B19" s="37">
        <v>6</v>
      </c>
      <c r="C19" s="38" t="s">
        <v>21</v>
      </c>
      <c r="D19" s="27" t="s">
        <v>96</v>
      </c>
      <c r="E19" s="39" t="s">
        <v>120</v>
      </c>
      <c r="F19" s="61"/>
      <c r="G19" s="1"/>
      <c r="P19" s="22">
        <f>IF(CC[[#This Row],[Aplicability Check]] &lt;&gt; "",1,0)</f>
        <v>0</v>
      </c>
    </row>
    <row r="20" spans="1:16" ht="20" customHeight="1" x14ac:dyDescent="0.35">
      <c r="A20" s="1"/>
      <c r="B20" s="3">
        <v>6</v>
      </c>
      <c r="C20" s="6" t="s">
        <v>22</v>
      </c>
      <c r="D20" s="4"/>
      <c r="E20" s="2" t="s">
        <v>121</v>
      </c>
      <c r="F20" s="60"/>
      <c r="G20" s="1"/>
      <c r="P20" s="22"/>
    </row>
    <row r="21" spans="1:16" ht="20" customHeight="1" x14ac:dyDescent="0.35">
      <c r="A21" s="1"/>
      <c r="B21" s="37">
        <v>6</v>
      </c>
      <c r="C21" s="38" t="s">
        <v>24</v>
      </c>
      <c r="D21" s="27" t="s">
        <v>96</v>
      </c>
      <c r="E21" s="39" t="s">
        <v>122</v>
      </c>
      <c r="F21" s="61"/>
      <c r="G21" s="1"/>
      <c r="P21" s="22">
        <f>IF(CC[[#This Row],[Aplicability Check]] &lt;&gt; "",1,0)</f>
        <v>0</v>
      </c>
    </row>
    <row r="22" spans="1:16" ht="20" customHeight="1" x14ac:dyDescent="0.35">
      <c r="A22" s="1"/>
      <c r="B22" s="37">
        <v>6</v>
      </c>
      <c r="C22" s="38" t="s">
        <v>25</v>
      </c>
      <c r="D22" s="27" t="s">
        <v>96</v>
      </c>
      <c r="E22" s="39" t="s">
        <v>130</v>
      </c>
      <c r="F22" s="61"/>
      <c r="G22" s="1"/>
      <c r="P22" s="22">
        <f>IF(CC[[#This Row],[Aplicability Check]] &lt;&gt; "",1,0)</f>
        <v>0</v>
      </c>
    </row>
    <row r="23" spans="1:16" ht="20" customHeight="1" x14ac:dyDescent="0.35">
      <c r="A23" s="1"/>
      <c r="B23" s="37">
        <v>6</v>
      </c>
      <c r="C23" s="38" t="s">
        <v>48</v>
      </c>
      <c r="D23" s="27" t="s">
        <v>96</v>
      </c>
      <c r="E23" s="39" t="s">
        <v>123</v>
      </c>
      <c r="F23" s="61"/>
      <c r="G23" s="1"/>
      <c r="P23" s="22">
        <f>IF(CC[[#This Row],[Aplicability Check]] &lt;&gt; "",1,0)</f>
        <v>0</v>
      </c>
    </row>
    <row r="24" spans="1:16" ht="20" customHeight="1" x14ac:dyDescent="0.35">
      <c r="A24" s="1"/>
      <c r="B24" s="37">
        <v>6</v>
      </c>
      <c r="C24" s="38" t="s">
        <v>49</v>
      </c>
      <c r="D24" s="27" t="s">
        <v>96</v>
      </c>
      <c r="E24" s="39" t="s">
        <v>124</v>
      </c>
      <c r="F24" s="61"/>
      <c r="G24" s="1"/>
      <c r="P24" s="22">
        <f>IF(CC[[#This Row],[Aplicability Check]] &lt;&gt; "",1,0)</f>
        <v>0</v>
      </c>
    </row>
    <row r="25" spans="1:16" ht="20" customHeight="1" x14ac:dyDescent="0.35">
      <c r="A25" s="1"/>
      <c r="B25" s="37">
        <v>6</v>
      </c>
      <c r="C25" s="38" t="s">
        <v>27</v>
      </c>
      <c r="D25" s="27" t="s">
        <v>96</v>
      </c>
      <c r="E25" s="39" t="s">
        <v>125</v>
      </c>
      <c r="F25" s="61"/>
      <c r="G25" s="1"/>
      <c r="P25" s="22">
        <f>IF(CC[[#This Row],[Aplicability Check]] &lt;&gt; "",1,0)</f>
        <v>0</v>
      </c>
    </row>
    <row r="26" spans="1:16" ht="20" customHeight="1" x14ac:dyDescent="0.35">
      <c r="A26" s="1"/>
      <c r="B26" s="3">
        <v>6</v>
      </c>
      <c r="C26" s="4" t="s">
        <v>68</v>
      </c>
      <c r="D26" s="4"/>
      <c r="E26" s="2" t="s">
        <v>126</v>
      </c>
      <c r="F26" s="60"/>
      <c r="G26" s="1"/>
      <c r="P26" s="22">
        <f>IF(CC[[#This Row],[Aplicability Check]] &lt;&gt; "",1,0)</f>
        <v>0</v>
      </c>
    </row>
    <row r="27" spans="1:16" ht="20" customHeight="1" x14ac:dyDescent="0.35">
      <c r="A27" s="1"/>
      <c r="B27" s="3">
        <v>8</v>
      </c>
      <c r="C27" s="4" t="s">
        <v>55</v>
      </c>
      <c r="D27" s="5"/>
      <c r="E27" s="2" t="s">
        <v>127</v>
      </c>
      <c r="F27" s="60"/>
      <c r="G27" s="1"/>
      <c r="P27" s="22">
        <f>IF(CC[[#This Row],[Aplicability Check]] &lt;&gt; "",1,0)</f>
        <v>0</v>
      </c>
    </row>
    <row r="28" spans="1:16" ht="20" customHeight="1" x14ac:dyDescent="0.35">
      <c r="A28" s="1"/>
      <c r="B28" s="37">
        <v>9</v>
      </c>
      <c r="C28" s="38" t="s">
        <v>30</v>
      </c>
      <c r="D28" s="27" t="s">
        <v>96</v>
      </c>
      <c r="E28" s="39" t="s">
        <v>128</v>
      </c>
      <c r="F28" s="61"/>
      <c r="G28" s="1"/>
      <c r="P28" s="22">
        <f>IF(CC[[#This Row],[Aplicability Check]] &lt;&gt; "",1,0)</f>
        <v>0</v>
      </c>
    </row>
    <row r="29" spans="1:16" ht="20" customHeight="1" x14ac:dyDescent="0.35">
      <c r="A29" s="1"/>
      <c r="B29" s="37">
        <v>10</v>
      </c>
      <c r="C29" s="38" t="s">
        <v>31</v>
      </c>
      <c r="D29" s="27" t="s">
        <v>96</v>
      </c>
      <c r="E29" s="39" t="s">
        <v>129</v>
      </c>
      <c r="F29" s="61"/>
      <c r="G29" s="1"/>
      <c r="P29" s="22">
        <f>IF(CC[[#This Row],[Aplicability Check]] &lt;&gt; "",1,0)</f>
        <v>0</v>
      </c>
    </row>
    <row r="30" spans="1:16" ht="20" customHeight="1" x14ac:dyDescent="0.35">
      <c r="A30" s="1"/>
      <c r="B30" s="37">
        <v>10</v>
      </c>
      <c r="C30" s="38" t="s">
        <v>32</v>
      </c>
      <c r="D30" s="27" t="s">
        <v>96</v>
      </c>
      <c r="E30" s="39" t="s">
        <v>131</v>
      </c>
      <c r="F30" s="61"/>
      <c r="G30" s="1"/>
      <c r="P30" s="22">
        <f>IF(CC[[#This Row],[Aplicability Check]] &lt;&gt; "",1,0)</f>
        <v>0</v>
      </c>
    </row>
    <row r="31" spans="1:16" ht="20" customHeight="1" x14ac:dyDescent="0.35">
      <c r="A31" s="1"/>
      <c r="B31" s="37">
        <v>10</v>
      </c>
      <c r="C31" s="38" t="s">
        <v>33</v>
      </c>
      <c r="D31" s="27" t="s">
        <v>96</v>
      </c>
      <c r="E31" s="74" t="s">
        <v>132</v>
      </c>
      <c r="F31" s="61"/>
      <c r="G31" s="1"/>
      <c r="P31" s="22"/>
    </row>
    <row r="32" spans="1:16" ht="20" customHeight="1" x14ac:dyDescent="0.35">
      <c r="A32" s="1"/>
      <c r="B32" s="37">
        <v>10</v>
      </c>
      <c r="C32" s="38" t="s">
        <v>5</v>
      </c>
      <c r="D32" s="27" t="s">
        <v>96</v>
      </c>
      <c r="E32" s="39" t="s">
        <v>133</v>
      </c>
      <c r="F32" s="61"/>
      <c r="G32" s="1"/>
      <c r="P32" s="22">
        <f>IF(CC[[#This Row],[Aplicability Check]] &lt;&gt; "",1,0)</f>
        <v>0</v>
      </c>
    </row>
    <row r="33" spans="1:16" ht="20" customHeight="1" x14ac:dyDescent="0.35">
      <c r="A33" s="1"/>
      <c r="B33" s="37">
        <v>10</v>
      </c>
      <c r="C33" s="38" t="s">
        <v>34</v>
      </c>
      <c r="D33" s="27" t="s">
        <v>96</v>
      </c>
      <c r="E33" s="39" t="s">
        <v>134</v>
      </c>
      <c r="F33" s="61"/>
      <c r="G33" s="1"/>
      <c r="P33" s="22">
        <f>IF(CC[[#This Row],[Aplicability Check]] &lt;&gt; "",1,0)</f>
        <v>0</v>
      </c>
    </row>
    <row r="34" spans="1:16" ht="20" customHeight="1" x14ac:dyDescent="0.35">
      <c r="A34" s="1"/>
      <c r="B34" s="37">
        <v>10</v>
      </c>
      <c r="C34" s="38" t="s">
        <v>60</v>
      </c>
      <c r="D34" s="27" t="s">
        <v>96</v>
      </c>
      <c r="E34" s="39" t="s">
        <v>135</v>
      </c>
      <c r="F34" s="61"/>
      <c r="G34" s="1"/>
      <c r="P34" s="22">
        <f>IF(CC[[#This Row],[Aplicability Check]] &lt;&gt; "",1,0)</f>
        <v>0</v>
      </c>
    </row>
    <row r="35" spans="1:16" ht="20" customHeight="1" x14ac:dyDescent="0.35">
      <c r="A35" s="1"/>
      <c r="B35" s="37">
        <v>10</v>
      </c>
      <c r="C35" s="38" t="s">
        <v>6</v>
      </c>
      <c r="D35" s="27" t="s">
        <v>96</v>
      </c>
      <c r="E35" s="39" t="s">
        <v>136</v>
      </c>
      <c r="F35" s="61"/>
      <c r="G35" s="1"/>
      <c r="P35" s="22">
        <f>IF(CC[[#This Row],[Aplicability Check]] &lt;&gt; "",1,0)</f>
        <v>0</v>
      </c>
    </row>
    <row r="36" spans="1:16" ht="20" customHeight="1" x14ac:dyDescent="0.35">
      <c r="A36" s="1"/>
      <c r="B36" s="37">
        <v>10</v>
      </c>
      <c r="C36" s="38" t="s">
        <v>7</v>
      </c>
      <c r="D36" s="27" t="s">
        <v>96</v>
      </c>
      <c r="E36" s="39" t="s">
        <v>137</v>
      </c>
      <c r="F36" s="61"/>
      <c r="G36" s="1"/>
      <c r="P36" s="22">
        <f>IF(CC[[#This Row],[Aplicability Check]] &lt;&gt; "",1,0)</f>
        <v>0</v>
      </c>
    </row>
    <row r="37" spans="1:16" ht="20" customHeight="1" x14ac:dyDescent="0.35">
      <c r="A37" s="1"/>
      <c r="B37" s="3">
        <v>10</v>
      </c>
      <c r="C37" s="4" t="s">
        <v>61</v>
      </c>
      <c r="D37" s="5"/>
      <c r="E37" s="2" t="s">
        <v>138</v>
      </c>
      <c r="F37" s="60"/>
      <c r="G37" s="1"/>
      <c r="P37" s="22">
        <f>IF(CC[[#This Row],[Aplicability Check]] &lt;&gt; "",1,0)</f>
        <v>0</v>
      </c>
    </row>
    <row r="38" spans="1:16" ht="20" customHeight="1" x14ac:dyDescent="0.35">
      <c r="A38" s="1"/>
      <c r="B38" s="1"/>
      <c r="C38" s="1"/>
      <c r="D38" s="1"/>
      <c r="E38" s="1"/>
      <c r="F38" s="1"/>
      <c r="G38" s="1"/>
    </row>
  </sheetData>
  <sheetProtection algorithmName="SHA-512" hashValue="ZyFUsA9Goh1mZXP1yxI7Qxcv7bHvZ57GHVP08dH0W9gFjW16qOmEBwWzJrm9ONU6Nb5BVxpLtr56DHpl4nQthg==" saltValue="xZvZ9HyQu8w3yyOBYp6vPg==" spinCount="100000" sheet="1" formatColumns="0" formatRows="0" autoFilter="0" pivotTables="0"/>
  <mergeCells count="1">
    <mergeCell ref="A1:G1"/>
  </mergeCells>
  <conditionalFormatting sqref="B4:F37">
    <cfRule type="expression" dxfId="4" priority="1">
      <formula>$P4 = 1</formula>
    </cfRule>
  </conditionalFormatting>
  <dataValidations count="1">
    <dataValidation type="list" allowBlank="1" showInputMessage="1" showErrorMessage="1" sqref="F4:F37" xr:uid="{9AC4E807-F625-4E40-A928-D4408FEAE7AB}">
      <formula1>$M$1</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D068-C651-4747-8D87-457881039643}">
  <sheetPr>
    <tabColor rgb="FFEBD99F"/>
  </sheetPr>
  <dimension ref="A1:Q24"/>
  <sheetViews>
    <sheetView topLeftCell="A4" workbookViewId="0">
      <selection activeCell="F14" sqref="F14"/>
    </sheetView>
  </sheetViews>
  <sheetFormatPr defaultColWidth="11.54296875" defaultRowHeight="20" customHeight="1" x14ac:dyDescent="0.35"/>
  <cols>
    <col min="1" max="1" width="3.81640625" style="7" customWidth="1"/>
    <col min="2" max="2" width="10.08984375" style="7" bestFit="1" customWidth="1"/>
    <col min="3" max="3" width="9" style="7" bestFit="1" customWidth="1"/>
    <col min="4" max="4" width="126.36328125" style="7" customWidth="1"/>
    <col min="5" max="5" width="14.6328125" style="7" bestFit="1" customWidth="1"/>
    <col min="6" max="6" width="6.54296875" style="7" bestFit="1" customWidth="1"/>
    <col min="7" max="7" width="7.1796875" style="7" bestFit="1" customWidth="1"/>
    <col min="8" max="8" width="7.90625" style="7" bestFit="1" customWidth="1"/>
    <col min="9" max="9" width="8.08984375" style="7" bestFit="1" customWidth="1"/>
    <col min="10" max="10" width="7.453125" style="7" bestFit="1" customWidth="1"/>
    <col min="11" max="11" width="3.1796875" style="7" customWidth="1"/>
    <col min="12" max="13" width="11.54296875" style="7"/>
    <col min="14" max="17" width="11.54296875" style="26"/>
    <col min="18" max="16384" width="11.54296875" style="7"/>
  </cols>
  <sheetData>
    <row r="1" spans="1:17" ht="24.5" x14ac:dyDescent="0.35">
      <c r="A1" s="101" t="s">
        <v>161</v>
      </c>
      <c r="B1" s="101"/>
      <c r="C1" s="101"/>
      <c r="D1" s="101"/>
      <c r="E1" s="101"/>
      <c r="F1" s="101"/>
      <c r="G1" s="101"/>
      <c r="H1" s="101"/>
      <c r="I1" s="101"/>
      <c r="J1" s="101"/>
      <c r="K1" s="101"/>
      <c r="N1" s="22" t="s">
        <v>35</v>
      </c>
      <c r="O1" s="22" t="s">
        <v>37</v>
      </c>
      <c r="P1" s="22" t="s">
        <v>62</v>
      </c>
      <c r="Q1" s="22"/>
    </row>
    <row r="2" spans="1:17" ht="15" customHeight="1" x14ac:dyDescent="0.4">
      <c r="A2" s="1"/>
      <c r="B2" s="28"/>
      <c r="C2" s="29"/>
      <c r="D2" s="1"/>
      <c r="E2" s="1"/>
      <c r="F2" s="1"/>
      <c r="G2" s="1"/>
      <c r="H2" s="1"/>
      <c r="I2" s="1"/>
      <c r="J2" s="1"/>
      <c r="K2" s="1"/>
      <c r="P2" s="22"/>
      <c r="Q2" s="22"/>
    </row>
    <row r="3" spans="1:17" ht="20" customHeight="1" x14ac:dyDescent="0.35">
      <c r="A3" s="1"/>
      <c r="B3" s="21" t="s">
        <v>95</v>
      </c>
      <c r="C3" s="21" t="s">
        <v>78</v>
      </c>
      <c r="D3" s="21" t="s">
        <v>232</v>
      </c>
      <c r="E3" s="21" t="s">
        <v>99</v>
      </c>
      <c r="F3" s="21" t="s">
        <v>89</v>
      </c>
      <c r="G3" s="21" t="s">
        <v>90</v>
      </c>
      <c r="H3" s="21" t="s">
        <v>91</v>
      </c>
      <c r="I3" s="21" t="s">
        <v>92</v>
      </c>
      <c r="J3" s="21" t="s">
        <v>93</v>
      </c>
      <c r="K3" s="1"/>
    </row>
    <row r="4" spans="1:17" ht="20" customHeight="1" x14ac:dyDescent="0.35">
      <c r="A4" s="1"/>
      <c r="B4" s="4">
        <v>4</v>
      </c>
      <c r="C4" s="4" t="s">
        <v>19</v>
      </c>
      <c r="D4" s="2" t="str">
        <f>+'Plan CC'!E14</f>
        <v>Cover the health and safety of employees and their families. (CC)</v>
      </c>
      <c r="E4" s="62"/>
      <c r="F4" s="63"/>
      <c r="G4" s="63"/>
      <c r="H4" s="63"/>
      <c r="I4" s="63"/>
      <c r="J4" s="63"/>
      <c r="K4" s="1"/>
      <c r="O4" s="22">
        <f t="shared" ref="O4:O23" si="0">COUNTA(F4:J4)</f>
        <v>0</v>
      </c>
      <c r="P4" s="22">
        <f t="shared" ref="P4:P23" si="1">COUNTA(F4:H4)</f>
        <v>0</v>
      </c>
    </row>
    <row r="5" spans="1:17" ht="20" customHeight="1" x14ac:dyDescent="0.35">
      <c r="A5" s="1"/>
      <c r="B5" s="4">
        <v>5</v>
      </c>
      <c r="C5" s="4" t="s">
        <v>45</v>
      </c>
      <c r="D5" s="45" t="str">
        <f>+'Plan CC'!E17</f>
        <v>Minimize waste associated with harvesting and transformation operations on the site and avoid damage to other forest resources. (CC)</v>
      </c>
      <c r="E5" s="62"/>
      <c r="F5" s="63"/>
      <c r="G5" s="63"/>
      <c r="H5" s="63"/>
      <c r="I5" s="63"/>
      <c r="J5" s="63"/>
      <c r="K5" s="1"/>
      <c r="O5" s="22">
        <f t="shared" si="0"/>
        <v>0</v>
      </c>
      <c r="P5" s="22">
        <f t="shared" si="1"/>
        <v>0</v>
      </c>
    </row>
    <row r="6" spans="1:17" ht="20" customHeight="1" x14ac:dyDescent="0.35">
      <c r="A6" s="1"/>
      <c r="B6" s="4">
        <v>6</v>
      </c>
      <c r="C6" s="4" t="s">
        <v>21</v>
      </c>
      <c r="D6" s="2" t="str">
        <f>+'Plan CC'!E19</f>
        <v>Environmental Impact Assessment. (CC)</v>
      </c>
      <c r="E6" s="62"/>
      <c r="F6" s="63"/>
      <c r="G6" s="63"/>
      <c r="H6" s="63"/>
      <c r="I6" s="63"/>
      <c r="J6" s="63"/>
      <c r="K6" s="1"/>
      <c r="O6" s="22">
        <f t="shared" si="0"/>
        <v>0</v>
      </c>
      <c r="P6" s="22">
        <f t="shared" si="1"/>
        <v>0</v>
      </c>
    </row>
    <row r="7" spans="1:17" ht="20" customHeight="1" x14ac:dyDescent="0.35">
      <c r="A7" s="1"/>
      <c r="B7" s="4">
        <v>6</v>
      </c>
      <c r="C7" s="4" t="s">
        <v>24</v>
      </c>
      <c r="D7" s="2" t="str">
        <f>+'Plan CC'!E21</f>
        <v>Protect representative samples of the existing ecosystems in the landscape. (CC)</v>
      </c>
      <c r="E7" s="62"/>
      <c r="F7" s="63"/>
      <c r="G7" s="63"/>
      <c r="H7" s="63"/>
      <c r="I7" s="63"/>
      <c r="J7" s="63"/>
      <c r="K7" s="1"/>
      <c r="O7" s="22">
        <f t="shared" si="0"/>
        <v>0</v>
      </c>
      <c r="P7" s="22">
        <f t="shared" si="1"/>
        <v>0</v>
      </c>
    </row>
    <row r="8" spans="1:17" ht="20" customHeight="1" x14ac:dyDescent="0.35">
      <c r="A8" s="1"/>
      <c r="B8" s="4">
        <v>6</v>
      </c>
      <c r="C8" s="4" t="s">
        <v>25</v>
      </c>
      <c r="D8" s="45" t="str">
        <f>+'Plan CC'!E22</f>
        <v>Control erosion; minimize damage to the forest during harvesting and road construction, and protect water resources. (CC)</v>
      </c>
      <c r="E8" s="62"/>
      <c r="F8" s="63"/>
      <c r="G8" s="63"/>
      <c r="H8" s="63"/>
      <c r="I8" s="63"/>
      <c r="J8" s="63"/>
      <c r="K8" s="1"/>
      <c r="O8" s="22">
        <f t="shared" si="0"/>
        <v>0</v>
      </c>
      <c r="P8" s="22">
        <f t="shared" si="1"/>
        <v>0</v>
      </c>
    </row>
    <row r="9" spans="1:17" ht="20" customHeight="1" x14ac:dyDescent="0.35">
      <c r="A9" s="1"/>
      <c r="B9" s="4">
        <v>6</v>
      </c>
      <c r="C9" s="4" t="s">
        <v>48</v>
      </c>
      <c r="D9" s="2" t="str">
        <f>+'Plan CC'!E23</f>
        <v>Adoption of non-chemical and environmentally friendly pest management methods. (CC)</v>
      </c>
      <c r="E9" s="62"/>
      <c r="F9" s="63"/>
      <c r="G9" s="63"/>
      <c r="H9" s="63"/>
      <c r="I9" s="63"/>
      <c r="J9" s="63"/>
      <c r="K9" s="1"/>
      <c r="O9" s="22"/>
      <c r="P9" s="22"/>
    </row>
    <row r="10" spans="1:17" ht="20" customHeight="1" x14ac:dyDescent="0.35">
      <c r="A10" s="1"/>
      <c r="B10" s="4">
        <v>6</v>
      </c>
      <c r="C10" s="4" t="s">
        <v>49</v>
      </c>
      <c r="D10" s="2" t="str">
        <f>+'Plan CC'!E24</f>
        <v>Minimize, monitor and strictly control the use of biological control agents. (CC)</v>
      </c>
      <c r="E10" s="62"/>
      <c r="F10" s="63"/>
      <c r="G10" s="63"/>
      <c r="H10" s="63"/>
      <c r="I10" s="63"/>
      <c r="J10" s="63"/>
      <c r="K10" s="1"/>
      <c r="O10" s="22"/>
      <c r="P10" s="22"/>
    </row>
    <row r="11" spans="1:17" ht="20" customHeight="1" x14ac:dyDescent="0.35">
      <c r="A11" s="1"/>
      <c r="B11" s="4">
        <v>6</v>
      </c>
      <c r="C11" s="4" t="s">
        <v>27</v>
      </c>
      <c r="D11" s="2" t="str">
        <f>+'Plan CC'!E25</f>
        <v>Use of exotic species only if the invasive effect is controlled. (CC)</v>
      </c>
      <c r="E11" s="62"/>
      <c r="F11" s="63"/>
      <c r="G11" s="63"/>
      <c r="H11" s="63"/>
      <c r="I11" s="63"/>
      <c r="J11" s="63"/>
      <c r="K11" s="1"/>
      <c r="O11" s="22"/>
      <c r="P11" s="22"/>
    </row>
    <row r="12" spans="1:17" ht="20" customHeight="1" x14ac:dyDescent="0.35">
      <c r="A12" s="1"/>
      <c r="B12" s="4">
        <v>9</v>
      </c>
      <c r="C12" s="4" t="s">
        <v>30</v>
      </c>
      <c r="D12" s="2" t="str">
        <f>+'Plan CC'!E28</f>
        <v>High Conservation Values Assessment. (CC)</v>
      </c>
      <c r="E12" s="62"/>
      <c r="F12" s="63"/>
      <c r="G12" s="63"/>
      <c r="H12" s="63"/>
      <c r="I12" s="63"/>
      <c r="J12" s="63"/>
      <c r="K12" s="1"/>
      <c r="O12" s="22">
        <f t="shared" si="0"/>
        <v>0</v>
      </c>
      <c r="P12" s="22">
        <f t="shared" si="1"/>
        <v>0</v>
      </c>
    </row>
    <row r="13" spans="1:17" ht="20" customHeight="1" x14ac:dyDescent="0.35">
      <c r="A13" s="1"/>
      <c r="B13" s="4">
        <v>9</v>
      </c>
      <c r="C13" s="4" t="s">
        <v>229</v>
      </c>
      <c r="D13" s="2" t="s">
        <v>158</v>
      </c>
      <c r="E13" s="62"/>
      <c r="F13" s="63"/>
      <c r="G13" s="63"/>
      <c r="H13" s="63"/>
      <c r="I13" s="63"/>
      <c r="J13" s="63"/>
      <c r="K13" s="1"/>
      <c r="O13" s="22"/>
      <c r="P13" s="22"/>
    </row>
    <row r="14" spans="1:17" ht="20" customHeight="1" x14ac:dyDescent="0.35">
      <c r="A14" s="1"/>
      <c r="B14" s="4">
        <v>9</v>
      </c>
      <c r="C14" s="4" t="s">
        <v>230</v>
      </c>
      <c r="D14" s="2" t="s">
        <v>159</v>
      </c>
      <c r="E14" s="62"/>
      <c r="F14" s="63"/>
      <c r="G14" s="63"/>
      <c r="H14" s="63"/>
      <c r="I14" s="63"/>
      <c r="J14" s="63"/>
      <c r="K14" s="1"/>
      <c r="O14" s="22"/>
      <c r="P14" s="22"/>
    </row>
    <row r="15" spans="1:17" ht="20" customHeight="1" x14ac:dyDescent="0.35">
      <c r="A15" s="1"/>
      <c r="B15" s="4">
        <v>9</v>
      </c>
      <c r="C15" s="4" t="s">
        <v>59</v>
      </c>
      <c r="D15" s="2" t="s">
        <v>160</v>
      </c>
      <c r="E15" s="62"/>
      <c r="F15" s="63"/>
      <c r="G15" s="63"/>
      <c r="H15" s="63"/>
      <c r="I15" s="63"/>
      <c r="J15" s="63"/>
      <c r="K15" s="1"/>
      <c r="O15" s="22"/>
      <c r="P15" s="22"/>
    </row>
    <row r="16" spans="1:17" ht="20" customHeight="1" x14ac:dyDescent="0.35">
      <c r="A16" s="1"/>
      <c r="B16" s="4">
        <v>10</v>
      </c>
      <c r="C16" s="4" t="s">
        <v>31</v>
      </c>
      <c r="D16" s="2" t="str">
        <f>+'Plan CC'!E29</f>
        <v>Establish management objectives for plantations. (CC)</v>
      </c>
      <c r="E16" s="62"/>
      <c r="F16" s="63"/>
      <c r="G16" s="63"/>
      <c r="H16" s="63"/>
      <c r="I16" s="63"/>
      <c r="J16" s="63"/>
      <c r="K16" s="1"/>
      <c r="O16" s="22">
        <f t="shared" si="0"/>
        <v>0</v>
      </c>
      <c r="P16" s="22">
        <f t="shared" si="1"/>
        <v>0</v>
      </c>
    </row>
    <row r="17" spans="1:16" ht="20" customHeight="1" x14ac:dyDescent="0.35">
      <c r="A17" s="1"/>
      <c r="B17" s="4">
        <v>10</v>
      </c>
      <c r="C17" s="4" t="s">
        <v>32</v>
      </c>
      <c r="D17" s="2" t="str">
        <f>+'Plan CC'!E30</f>
        <v>Plantations must promote the protection, restoration and conservation of natural forests. (CC)</v>
      </c>
      <c r="E17" s="62"/>
      <c r="F17" s="63"/>
      <c r="G17" s="63"/>
      <c r="H17" s="63"/>
      <c r="I17" s="63"/>
      <c r="J17" s="63"/>
      <c r="K17" s="1"/>
      <c r="O17" s="22">
        <f t="shared" si="0"/>
        <v>0</v>
      </c>
      <c r="P17" s="22">
        <f t="shared" si="1"/>
        <v>0</v>
      </c>
    </row>
    <row r="18" spans="1:16" ht="20" customHeight="1" x14ac:dyDescent="0.35">
      <c r="A18" s="1"/>
      <c r="B18" s="4">
        <v>10</v>
      </c>
      <c r="C18" s="4" t="s">
        <v>33</v>
      </c>
      <c r="D18" s="2" t="str">
        <f>+'Plan CC'!E31</f>
        <v>Diversity in the composition of the plantations is preferred. (CIC)</v>
      </c>
      <c r="E18" s="62"/>
      <c r="F18" s="63"/>
      <c r="G18" s="63"/>
      <c r="H18" s="63"/>
      <c r="I18" s="63"/>
      <c r="J18" s="63"/>
      <c r="K18" s="1"/>
      <c r="O18" s="22">
        <f t="shared" si="0"/>
        <v>0</v>
      </c>
      <c r="P18" s="22">
        <f t="shared" si="1"/>
        <v>0</v>
      </c>
    </row>
    <row r="19" spans="1:16" ht="20" customHeight="1" x14ac:dyDescent="0.35">
      <c r="A19" s="1"/>
      <c r="B19" s="4">
        <v>10</v>
      </c>
      <c r="C19" s="4" t="s">
        <v>5</v>
      </c>
      <c r="D19" s="2" t="str">
        <f>+'Plan CC'!E32</f>
        <v>The selection of species. Native species are preferred over exotic ones. (CC)</v>
      </c>
      <c r="E19" s="62"/>
      <c r="F19" s="63"/>
      <c r="G19" s="63"/>
      <c r="H19" s="63"/>
      <c r="I19" s="63"/>
      <c r="J19" s="63"/>
      <c r="K19" s="1"/>
      <c r="O19" s="22">
        <f t="shared" si="0"/>
        <v>0</v>
      </c>
      <c r="P19" s="22">
        <f t="shared" si="1"/>
        <v>0</v>
      </c>
    </row>
    <row r="20" spans="1:16" ht="20" customHeight="1" x14ac:dyDescent="0.35">
      <c r="A20" s="1"/>
      <c r="B20" s="4">
        <v>10</v>
      </c>
      <c r="C20" s="4" t="s">
        <v>34</v>
      </c>
      <c r="D20" s="2" t="str">
        <f>+'Plan CC'!E33</f>
        <v>A proportion of the area is managed to restore the site to a natural forest cover. (CC)</v>
      </c>
      <c r="E20" s="62"/>
      <c r="F20" s="63"/>
      <c r="G20" s="63"/>
      <c r="H20" s="63"/>
      <c r="I20" s="63"/>
      <c r="J20" s="63"/>
      <c r="K20" s="1"/>
      <c r="O20" s="22">
        <f t="shared" ref="O20" si="2">COUNTA(F20:J20)</f>
        <v>0</v>
      </c>
      <c r="P20" s="22">
        <f t="shared" ref="P20" si="3">COUNTA(F20:H20)</f>
        <v>0</v>
      </c>
    </row>
    <row r="21" spans="1:16" ht="20" customHeight="1" x14ac:dyDescent="0.35">
      <c r="A21" s="1"/>
      <c r="B21" s="4">
        <v>10</v>
      </c>
      <c r="C21" s="4" t="s">
        <v>60</v>
      </c>
      <c r="D21" s="2" t="str">
        <f>+'Plan CC'!E34</f>
        <v>Maintain or improve the structure, fertility and biological activity of the soil. (CC)</v>
      </c>
      <c r="E21" s="62"/>
      <c r="F21" s="63"/>
      <c r="G21" s="63"/>
      <c r="H21" s="63"/>
      <c r="I21" s="63"/>
      <c r="J21" s="63"/>
      <c r="K21" s="1"/>
      <c r="O21" s="22">
        <f t="shared" si="0"/>
        <v>0</v>
      </c>
      <c r="P21" s="22">
        <f t="shared" si="1"/>
        <v>0</v>
      </c>
    </row>
    <row r="22" spans="1:16" ht="20" customHeight="1" x14ac:dyDescent="0.35">
      <c r="A22" s="1"/>
      <c r="B22" s="4">
        <v>10</v>
      </c>
      <c r="C22" s="4" t="s">
        <v>6</v>
      </c>
      <c r="D22" s="2" t="str">
        <f>+'Plan CC'!E35</f>
        <v>Integrated pest management in the plantation. (CC)</v>
      </c>
      <c r="E22" s="62"/>
      <c r="F22" s="63"/>
      <c r="G22" s="63"/>
      <c r="H22" s="63"/>
      <c r="I22" s="63"/>
      <c r="J22" s="63"/>
      <c r="K22" s="1"/>
      <c r="O22" s="22">
        <f t="shared" si="0"/>
        <v>0</v>
      </c>
      <c r="P22" s="22">
        <f t="shared" si="1"/>
        <v>0</v>
      </c>
    </row>
    <row r="23" spans="1:16" ht="20" customHeight="1" x14ac:dyDescent="0.35">
      <c r="A23" s="1"/>
      <c r="B23" s="4">
        <v>10</v>
      </c>
      <c r="C23" s="4" t="s">
        <v>7</v>
      </c>
      <c r="D23" s="2" t="str">
        <f>+'Plan CC'!E36</f>
        <v>Potential ecological and social impacts of on-site and off-site plantations. (CC)</v>
      </c>
      <c r="E23" s="62"/>
      <c r="F23" s="63"/>
      <c r="G23" s="63"/>
      <c r="H23" s="63"/>
      <c r="I23" s="63"/>
      <c r="J23" s="63"/>
      <c r="K23" s="1"/>
      <c r="O23" s="22">
        <f t="shared" si="0"/>
        <v>0</v>
      </c>
      <c r="P23" s="22">
        <f t="shared" si="1"/>
        <v>0</v>
      </c>
    </row>
    <row r="24" spans="1:16" ht="20" customHeight="1" x14ac:dyDescent="0.35">
      <c r="A24" s="1"/>
      <c r="B24" s="1"/>
      <c r="C24" s="1"/>
      <c r="D24" s="1"/>
      <c r="E24" s="1"/>
      <c r="F24" s="1"/>
      <c r="G24" s="1"/>
      <c r="H24" s="1"/>
      <c r="I24" s="1"/>
      <c r="J24" s="1"/>
      <c r="K24" s="1"/>
    </row>
  </sheetData>
  <sheetProtection algorithmName="SHA-512" hashValue="QIXsn2EA7bRqiU6vXjeBT386fIq6HUkObKNYgTaVW9uV0z/H+JCnERM3NZCMmfgRGA9besCI3ZTFFNBnZWXsTg==" saltValue="6J0XoLJDclljIntOpghhrw==" spinCount="100000" sheet="1" formatColumns="0" formatRows="0" autoFilter="0" pivotTables="0"/>
  <mergeCells count="1">
    <mergeCell ref="A1:K1"/>
  </mergeCells>
  <conditionalFormatting sqref="B4:E23">
    <cfRule type="expression" dxfId="3" priority="1">
      <formula xml:space="preserve"> $E4 &lt;&gt; ""</formula>
    </cfRule>
  </conditionalFormatting>
  <conditionalFormatting sqref="C4:D4">
    <cfRule type="expression" dxfId="2" priority="4">
      <formula xml:space="preserve"> F4 &lt;&gt; ""</formula>
    </cfRule>
  </conditionalFormatting>
  <dataValidations count="2">
    <dataValidation type="list" allowBlank="1" showInputMessage="1" showErrorMessage="1" sqref="E4:E23" xr:uid="{CDFD0538-6AF6-45DC-BE8B-AD64886FC9F5}">
      <formula1>$N$1</formula1>
    </dataValidation>
    <dataValidation type="list" allowBlank="1" showInputMessage="1" showErrorMessage="1" sqref="F4:J23" xr:uid="{81C20E4D-F24B-47A2-BEE7-C3F9034AE69D}">
      <formula1>IF($O4 = 0, $O$1,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4" id="{3E5E3398-17E4-4CD6-B6B0-0A153E0EF0C3}">
            <x14:iconSet iconSet="3Symbols" custom="1">
              <x14:cfvo type="percent">
                <xm:f>0</xm:f>
              </x14:cfvo>
              <x14:cfvo type="num">
                <xm:f>0</xm:f>
              </x14:cfvo>
              <x14:cfvo type="num">
                <xm:f>0.5</xm:f>
              </x14:cfvo>
              <x14:cfIcon iconSet="3Symbols" iconId="0"/>
              <x14:cfIcon iconSet="3Symbols" iconId="0"/>
              <x14:cfIcon iconSet="3Symbols" iconId="2"/>
            </x14:iconSet>
          </x14:cfRule>
          <xm:sqref>C2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1CD0-C130-4DA4-95FC-F2A54EDAB3AA}">
  <sheetPr>
    <tabColor rgb="FF78BE20"/>
  </sheetPr>
  <dimension ref="A1:R31"/>
  <sheetViews>
    <sheetView zoomScale="80" zoomScaleNormal="80" workbookViewId="0">
      <pane xSplit="12" ySplit="8" topLeftCell="N9" activePane="bottomRight" state="frozen"/>
      <selection pane="topRight" activeCell="M1" sqref="M1"/>
      <selection pane="bottomLeft" activeCell="A9" sqref="A9"/>
      <selection pane="bottomRight" activeCell="I28" sqref="I28"/>
    </sheetView>
  </sheetViews>
  <sheetFormatPr defaultColWidth="11.54296875" defaultRowHeight="20" customHeight="1" x14ac:dyDescent="0.35"/>
  <cols>
    <col min="1" max="1" width="4.81640625" style="7" customWidth="1"/>
    <col min="2" max="2" width="13.6328125" style="7" customWidth="1"/>
    <col min="3" max="3" width="9" style="7" bestFit="1" customWidth="1"/>
    <col min="4" max="4" width="5.453125" style="7" bestFit="1" customWidth="1"/>
    <col min="5" max="5" width="114.08984375" style="7" bestFit="1" customWidth="1"/>
    <col min="6" max="6" width="14.6328125" style="7" bestFit="1" customWidth="1"/>
    <col min="7" max="7" width="6.54296875" style="7" bestFit="1" customWidth="1"/>
    <col min="8" max="8" width="7.1796875" style="7" bestFit="1" customWidth="1"/>
    <col min="9" max="9" width="7.90625" style="7" bestFit="1" customWidth="1"/>
    <col min="10" max="10" width="8.08984375" style="7" bestFit="1" customWidth="1"/>
    <col min="11" max="11" width="7.453125" style="7" bestFit="1" customWidth="1"/>
    <col min="12" max="12" width="4.453125" style="7" customWidth="1"/>
    <col min="13" max="14" width="11.54296875" style="7"/>
    <col min="15" max="18" width="11.54296875" style="26"/>
    <col min="19" max="16384" width="11.54296875" style="7"/>
  </cols>
  <sheetData>
    <row r="1" spans="1:18" ht="24.5" x14ac:dyDescent="0.35">
      <c r="A1" s="101" t="s">
        <v>100</v>
      </c>
      <c r="B1" s="101"/>
      <c r="C1" s="101"/>
      <c r="D1" s="101"/>
      <c r="E1" s="101"/>
      <c r="F1" s="101"/>
      <c r="G1" s="101"/>
      <c r="H1" s="101"/>
      <c r="I1" s="101"/>
      <c r="J1" s="101"/>
      <c r="K1" s="101"/>
      <c r="L1" s="101"/>
      <c r="O1" s="22" t="s">
        <v>35</v>
      </c>
      <c r="P1" s="22" t="s">
        <v>37</v>
      </c>
      <c r="Q1" s="22" t="s">
        <v>62</v>
      </c>
      <c r="R1" s="22"/>
    </row>
    <row r="2" spans="1:18" ht="12" customHeight="1" thickBot="1" x14ac:dyDescent="0.45">
      <c r="A2" s="30"/>
      <c r="B2" s="30"/>
      <c r="C2" s="1"/>
      <c r="D2" s="30"/>
      <c r="E2" s="1"/>
      <c r="F2" s="1"/>
      <c r="G2" s="1"/>
      <c r="H2" s="1"/>
      <c r="I2" s="1"/>
      <c r="J2" s="1"/>
      <c r="K2" s="1"/>
      <c r="L2" s="1"/>
      <c r="O2" s="22">
        <f>COUNTA(Acciones[[Year I]:[Year III]])</f>
        <v>0</v>
      </c>
      <c r="Q2" s="22">
        <f>IF(AND(COUNTA(Acciones[Year I]) &gt; 0, COUNTIF(Acciones[Year I],"No Activities") = 0), 1, 0)</f>
        <v>0</v>
      </c>
      <c r="R2" s="22" t="s">
        <v>63</v>
      </c>
    </row>
    <row r="3" spans="1:18" ht="15" customHeight="1" x14ac:dyDescent="0.4">
      <c r="A3" s="30"/>
      <c r="B3" s="102" t="s">
        <v>233</v>
      </c>
      <c r="C3" s="103"/>
      <c r="D3" s="33">
        <f>IFERROR(COUNTA($C$9:$C$30),0)</f>
        <v>22</v>
      </c>
      <c r="E3" s="1"/>
      <c r="F3" s="1"/>
      <c r="G3" s="1"/>
      <c r="H3" s="1"/>
      <c r="I3" s="1"/>
      <c r="J3" s="1"/>
      <c r="K3" s="1"/>
      <c r="L3" s="1"/>
      <c r="Q3" s="22">
        <f>IF(AND(COUNTA(Acciones[Year II]) &gt; 0, COUNTIF(Acciones[Year II],"No Activities") = 0), 2, 0)</f>
        <v>0</v>
      </c>
      <c r="R3" s="22" t="s">
        <v>64</v>
      </c>
    </row>
    <row r="4" spans="1:18" ht="15" customHeight="1" x14ac:dyDescent="0.4">
      <c r="A4" s="30"/>
      <c r="B4" s="104" t="s">
        <v>101</v>
      </c>
      <c r="C4" s="105"/>
      <c r="D4" s="34">
        <f>IFERROR(COUNTIF($P$9:$P$30,1),0)</f>
        <v>0</v>
      </c>
      <c r="E4" s="1"/>
      <c r="F4" s="1"/>
      <c r="G4" s="1"/>
      <c r="H4" s="1"/>
      <c r="I4" s="1"/>
      <c r="J4" s="1"/>
      <c r="K4" s="1"/>
      <c r="L4" s="1"/>
      <c r="Q4" s="22">
        <f>IF(AND(COUNTA(Acciones[Year III]) &gt; 0, COUNTIF(Acciones[Year III],"No Activities") = 0), 3, 0)</f>
        <v>0</v>
      </c>
      <c r="R4" s="22" t="s">
        <v>65</v>
      </c>
    </row>
    <row r="5" spans="1:18" ht="15" customHeight="1" thickBot="1" x14ac:dyDescent="0.45">
      <c r="A5" s="30"/>
      <c r="B5" s="106" t="s">
        <v>102</v>
      </c>
      <c r="C5" s="107"/>
      <c r="D5" s="35">
        <f>IFERROR(D4/D3,0)</f>
        <v>0</v>
      </c>
      <c r="E5" s="1"/>
      <c r="F5" s="1"/>
      <c r="G5" s="1"/>
      <c r="H5" s="1"/>
      <c r="I5" s="1"/>
      <c r="J5" s="1"/>
      <c r="K5" s="1"/>
      <c r="L5" s="1"/>
      <c r="Q5" s="22">
        <f>IF(AND(COUNTA(Acciones[Year IV]) &gt; 0, COUNTIF(Acciones[Year IV],"No Activities") = 0), 4, 0)</f>
        <v>0</v>
      </c>
      <c r="R5" s="22" t="s">
        <v>66</v>
      </c>
    </row>
    <row r="6" spans="1:18" ht="15" customHeight="1" thickBot="1" x14ac:dyDescent="0.45">
      <c r="A6" s="30"/>
      <c r="B6" s="31" t="s">
        <v>103</v>
      </c>
      <c r="C6" s="32"/>
      <c r="D6" s="36">
        <f>COUNTIF($Q$9:$Q$30,1) / $D$3</f>
        <v>0</v>
      </c>
      <c r="E6" s="1"/>
      <c r="F6" s="1"/>
      <c r="G6" s="1"/>
      <c r="H6" s="1"/>
      <c r="I6" s="1"/>
      <c r="J6" s="1"/>
      <c r="K6" s="1"/>
      <c r="L6" s="1"/>
      <c r="Q6" s="22">
        <f>IF(AND(COUNTA(Acciones[Year V]) &gt; 0, COUNTIF(Acciones[Year V],"No Activities") = 0), 5, 0)</f>
        <v>0</v>
      </c>
      <c r="R6" s="22" t="s">
        <v>67</v>
      </c>
    </row>
    <row r="7" spans="1:18" ht="12" customHeight="1" x14ac:dyDescent="0.4">
      <c r="A7" s="1"/>
      <c r="B7" s="28"/>
      <c r="C7" s="29"/>
      <c r="D7" s="29"/>
      <c r="E7" s="1"/>
      <c r="F7" s="1"/>
      <c r="G7" s="1"/>
      <c r="H7" s="1"/>
      <c r="I7" s="1"/>
      <c r="J7" s="1"/>
      <c r="K7" s="1"/>
      <c r="L7" s="1"/>
      <c r="Q7" s="22">
        <f>MIN(Q2:Q6)</f>
        <v>0</v>
      </c>
      <c r="R7" s="22"/>
    </row>
    <row r="8" spans="1:18" ht="20" customHeight="1" x14ac:dyDescent="0.35">
      <c r="A8" s="1"/>
      <c r="B8" s="21" t="s">
        <v>95</v>
      </c>
      <c r="C8" s="21" t="s">
        <v>78</v>
      </c>
      <c r="D8" s="21" t="s">
        <v>96</v>
      </c>
      <c r="E8" s="21" t="s">
        <v>78</v>
      </c>
      <c r="F8" s="21" t="s">
        <v>99</v>
      </c>
      <c r="G8" s="21" t="s">
        <v>89</v>
      </c>
      <c r="H8" s="21" t="s">
        <v>90</v>
      </c>
      <c r="I8" s="21" t="s">
        <v>91</v>
      </c>
      <c r="J8" s="21" t="s">
        <v>92</v>
      </c>
      <c r="K8" s="21" t="s">
        <v>93</v>
      </c>
      <c r="L8" s="1"/>
    </row>
    <row r="9" spans="1:18" ht="20" customHeight="1" x14ac:dyDescent="0.35">
      <c r="A9" s="1"/>
      <c r="B9" s="4">
        <v>1</v>
      </c>
      <c r="C9" s="4" t="s">
        <v>10</v>
      </c>
      <c r="D9" s="4"/>
      <c r="E9" s="2" t="s">
        <v>139</v>
      </c>
      <c r="F9" s="62"/>
      <c r="G9" s="63"/>
      <c r="H9" s="63"/>
      <c r="I9" s="63"/>
      <c r="J9" s="63"/>
      <c r="K9" s="63"/>
      <c r="L9" s="1"/>
      <c r="P9" s="22">
        <f>COUNTA(G9:K9)</f>
        <v>0</v>
      </c>
      <c r="Q9" s="22">
        <f>COUNTA(G9:I9)</f>
        <v>0</v>
      </c>
    </row>
    <row r="10" spans="1:18" ht="20" customHeight="1" x14ac:dyDescent="0.35">
      <c r="A10" s="1"/>
      <c r="B10" s="4">
        <v>3</v>
      </c>
      <c r="C10" s="4" t="s">
        <v>16</v>
      </c>
      <c r="D10" s="4"/>
      <c r="E10" s="2" t="s">
        <v>140</v>
      </c>
      <c r="F10" s="62"/>
      <c r="G10" s="63"/>
      <c r="H10" s="63"/>
      <c r="I10" s="63"/>
      <c r="J10" s="63"/>
      <c r="K10" s="63"/>
      <c r="L10" s="1"/>
      <c r="P10" s="22">
        <f t="shared" ref="P10:P30" si="0">COUNTA(G10:K10)</f>
        <v>0</v>
      </c>
      <c r="Q10" s="22">
        <f t="shared" ref="Q10:Q30" si="1">COUNTA(G10:I10)</f>
        <v>0</v>
      </c>
    </row>
    <row r="11" spans="1:18" ht="20" customHeight="1" x14ac:dyDescent="0.35">
      <c r="A11" s="1"/>
      <c r="B11" s="4">
        <v>3</v>
      </c>
      <c r="C11" s="4" t="s">
        <v>17</v>
      </c>
      <c r="D11" s="4"/>
      <c r="E11" s="2" t="s">
        <v>141</v>
      </c>
      <c r="F11" s="62"/>
      <c r="G11" s="63"/>
      <c r="H11" s="63"/>
      <c r="I11" s="63"/>
      <c r="J11" s="63"/>
      <c r="K11" s="63"/>
      <c r="L11" s="1"/>
      <c r="P11" s="22">
        <f t="shared" si="0"/>
        <v>0</v>
      </c>
      <c r="Q11" s="22">
        <f t="shared" si="1"/>
        <v>0</v>
      </c>
    </row>
    <row r="12" spans="1:18" ht="20" customHeight="1" x14ac:dyDescent="0.35">
      <c r="A12" s="1"/>
      <c r="B12" s="4">
        <v>4</v>
      </c>
      <c r="C12" s="4" t="s">
        <v>18</v>
      </c>
      <c r="D12" s="4"/>
      <c r="E12" s="2" t="s">
        <v>142</v>
      </c>
      <c r="F12" s="62"/>
      <c r="G12" s="63"/>
      <c r="H12" s="63"/>
      <c r="I12" s="63"/>
      <c r="J12" s="63"/>
      <c r="K12" s="63"/>
      <c r="L12" s="1"/>
      <c r="P12" s="22">
        <f t="shared" si="0"/>
        <v>0</v>
      </c>
      <c r="Q12" s="22">
        <f t="shared" si="1"/>
        <v>0</v>
      </c>
    </row>
    <row r="13" spans="1:18" ht="20" customHeight="1" x14ac:dyDescent="0.35">
      <c r="A13" s="1"/>
      <c r="B13" s="4">
        <v>4</v>
      </c>
      <c r="C13" s="4" t="s">
        <v>42</v>
      </c>
      <c r="D13" s="4"/>
      <c r="E13" s="2" t="s">
        <v>143</v>
      </c>
      <c r="F13" s="62"/>
      <c r="G13" s="63"/>
      <c r="H13" s="63"/>
      <c r="I13" s="63"/>
      <c r="J13" s="63"/>
      <c r="K13" s="63"/>
      <c r="L13" s="1"/>
      <c r="P13" s="22">
        <f t="shared" si="0"/>
        <v>0</v>
      </c>
      <c r="Q13" s="22">
        <f t="shared" si="1"/>
        <v>0</v>
      </c>
    </row>
    <row r="14" spans="1:18" ht="20" customHeight="1" x14ac:dyDescent="0.35">
      <c r="A14" s="1"/>
      <c r="B14" s="4">
        <v>5</v>
      </c>
      <c r="C14" s="4" t="s">
        <v>44</v>
      </c>
      <c r="D14" s="4"/>
      <c r="E14" s="2" t="s">
        <v>144</v>
      </c>
      <c r="F14" s="62"/>
      <c r="G14" s="63"/>
      <c r="H14" s="63"/>
      <c r="I14" s="63"/>
      <c r="J14" s="63"/>
      <c r="K14" s="63"/>
      <c r="L14" s="1"/>
      <c r="P14" s="22">
        <f t="shared" si="0"/>
        <v>0</v>
      </c>
      <c r="Q14" s="22">
        <f t="shared" si="1"/>
        <v>0</v>
      </c>
    </row>
    <row r="15" spans="1:18" ht="20" customHeight="1" x14ac:dyDescent="0.35">
      <c r="A15" s="1"/>
      <c r="B15" s="4">
        <v>5</v>
      </c>
      <c r="C15" s="4" t="s">
        <v>20</v>
      </c>
      <c r="D15" s="4"/>
      <c r="E15" s="2" t="s">
        <v>145</v>
      </c>
      <c r="F15" s="62"/>
      <c r="G15" s="63"/>
      <c r="H15" s="63"/>
      <c r="I15" s="63"/>
      <c r="J15" s="63"/>
      <c r="K15" s="63"/>
      <c r="L15" s="1"/>
      <c r="P15" s="22">
        <f t="shared" si="0"/>
        <v>0</v>
      </c>
      <c r="Q15" s="22">
        <f t="shared" si="1"/>
        <v>0</v>
      </c>
    </row>
    <row r="16" spans="1:18" ht="20" customHeight="1" x14ac:dyDescent="0.35">
      <c r="A16" s="1"/>
      <c r="B16" s="4">
        <v>5</v>
      </c>
      <c r="C16" s="4" t="s">
        <v>46</v>
      </c>
      <c r="D16" s="4"/>
      <c r="E16" s="2" t="s">
        <v>146</v>
      </c>
      <c r="F16" s="62"/>
      <c r="G16" s="63"/>
      <c r="H16" s="63"/>
      <c r="I16" s="63"/>
      <c r="J16" s="63"/>
      <c r="K16" s="63"/>
      <c r="L16" s="1"/>
      <c r="P16" s="22">
        <f t="shared" si="0"/>
        <v>0</v>
      </c>
      <c r="Q16" s="22">
        <f t="shared" si="1"/>
        <v>0</v>
      </c>
    </row>
    <row r="17" spans="1:17" ht="20" customHeight="1" x14ac:dyDescent="0.35">
      <c r="A17" s="1"/>
      <c r="B17" s="4">
        <v>5</v>
      </c>
      <c r="C17" s="4" t="s">
        <v>47</v>
      </c>
      <c r="D17" s="4"/>
      <c r="E17" s="2" t="s">
        <v>147</v>
      </c>
      <c r="F17" s="62"/>
      <c r="G17" s="63"/>
      <c r="H17" s="63"/>
      <c r="I17" s="63"/>
      <c r="J17" s="63"/>
      <c r="K17" s="63"/>
      <c r="L17" s="1"/>
      <c r="P17" s="22">
        <f t="shared" si="0"/>
        <v>0</v>
      </c>
      <c r="Q17" s="22">
        <f t="shared" si="1"/>
        <v>0</v>
      </c>
    </row>
    <row r="18" spans="1:17" ht="20" customHeight="1" x14ac:dyDescent="0.35">
      <c r="A18" s="1"/>
      <c r="B18" s="4">
        <v>6</v>
      </c>
      <c r="C18" s="4" t="s">
        <v>23</v>
      </c>
      <c r="D18" s="4"/>
      <c r="E18" s="2" t="s">
        <v>148</v>
      </c>
      <c r="F18" s="62"/>
      <c r="G18" s="63"/>
      <c r="H18" s="63"/>
      <c r="I18" s="63"/>
      <c r="J18" s="63"/>
      <c r="K18" s="63"/>
      <c r="L18" s="1"/>
      <c r="P18" s="22">
        <f t="shared" si="0"/>
        <v>0</v>
      </c>
      <c r="Q18" s="22">
        <f t="shared" si="1"/>
        <v>0</v>
      </c>
    </row>
    <row r="19" spans="1:17" ht="20" customHeight="1" x14ac:dyDescent="0.35">
      <c r="A19" s="1"/>
      <c r="B19" s="4">
        <v>6</v>
      </c>
      <c r="C19" s="4" t="s">
        <v>26</v>
      </c>
      <c r="D19" s="4"/>
      <c r="E19" s="2" t="s">
        <v>149</v>
      </c>
      <c r="F19" s="62"/>
      <c r="G19" s="63"/>
      <c r="H19" s="63"/>
      <c r="I19" s="63"/>
      <c r="J19" s="63"/>
      <c r="K19" s="63"/>
      <c r="L19" s="1"/>
      <c r="P19" s="22">
        <f t="shared" si="0"/>
        <v>0</v>
      </c>
      <c r="Q19" s="22">
        <f t="shared" si="1"/>
        <v>0</v>
      </c>
    </row>
    <row r="20" spans="1:17" ht="20" customHeight="1" x14ac:dyDescent="0.35">
      <c r="A20" s="1"/>
      <c r="B20" s="4">
        <v>7</v>
      </c>
      <c r="C20" s="4" t="s">
        <v>28</v>
      </c>
      <c r="D20" s="4"/>
      <c r="E20" s="2" t="s">
        <v>150</v>
      </c>
      <c r="F20" s="62"/>
      <c r="G20" s="63"/>
      <c r="H20" s="63"/>
      <c r="I20" s="63"/>
      <c r="J20" s="63"/>
      <c r="K20" s="63"/>
      <c r="L20" s="1"/>
      <c r="P20" s="22">
        <f t="shared" si="0"/>
        <v>0</v>
      </c>
      <c r="Q20" s="22">
        <f t="shared" si="1"/>
        <v>0</v>
      </c>
    </row>
    <row r="21" spans="1:17" ht="20" customHeight="1" x14ac:dyDescent="0.35">
      <c r="A21" s="1"/>
      <c r="B21" s="4">
        <v>7</v>
      </c>
      <c r="C21" s="4" t="s">
        <v>50</v>
      </c>
      <c r="D21" s="4"/>
      <c r="E21" s="2" t="s">
        <v>151</v>
      </c>
      <c r="F21" s="62"/>
      <c r="G21" s="63"/>
      <c r="H21" s="63"/>
      <c r="I21" s="63"/>
      <c r="J21" s="63"/>
      <c r="K21" s="63"/>
      <c r="L21" s="1"/>
      <c r="P21" s="22">
        <f t="shared" si="0"/>
        <v>0</v>
      </c>
      <c r="Q21" s="22">
        <f t="shared" si="1"/>
        <v>0</v>
      </c>
    </row>
    <row r="22" spans="1:17" ht="20" customHeight="1" x14ac:dyDescent="0.35">
      <c r="A22" s="1"/>
      <c r="B22" s="4">
        <v>7</v>
      </c>
      <c r="C22" s="4" t="s">
        <v>51</v>
      </c>
      <c r="D22" s="4"/>
      <c r="E22" s="2" t="s">
        <v>152</v>
      </c>
      <c r="F22" s="62"/>
      <c r="G22" s="63"/>
      <c r="H22" s="63"/>
      <c r="I22" s="63"/>
      <c r="J22" s="63"/>
      <c r="K22" s="63"/>
      <c r="L22" s="1"/>
      <c r="P22" s="22">
        <f t="shared" si="0"/>
        <v>0</v>
      </c>
      <c r="Q22" s="22">
        <f t="shared" si="1"/>
        <v>0</v>
      </c>
    </row>
    <row r="23" spans="1:17" ht="20" customHeight="1" x14ac:dyDescent="0.35">
      <c r="A23" s="1"/>
      <c r="B23" s="4">
        <v>7</v>
      </c>
      <c r="C23" s="4" t="s">
        <v>52</v>
      </c>
      <c r="D23" s="4"/>
      <c r="E23" s="2" t="s">
        <v>153</v>
      </c>
      <c r="F23" s="62"/>
      <c r="G23" s="63"/>
      <c r="H23" s="63"/>
      <c r="I23" s="63"/>
      <c r="J23" s="63"/>
      <c r="K23" s="63"/>
      <c r="L23" s="1"/>
      <c r="P23" s="22">
        <f t="shared" si="0"/>
        <v>0</v>
      </c>
      <c r="Q23" s="22">
        <f t="shared" si="1"/>
        <v>0</v>
      </c>
    </row>
    <row r="24" spans="1:17" ht="20" customHeight="1" x14ac:dyDescent="0.35">
      <c r="A24" s="1"/>
      <c r="B24" s="4">
        <v>8</v>
      </c>
      <c r="C24" s="4" t="s">
        <v>53</v>
      </c>
      <c r="D24" s="4"/>
      <c r="E24" s="2" t="s">
        <v>154</v>
      </c>
      <c r="F24" s="62"/>
      <c r="G24" s="63"/>
      <c r="H24" s="63"/>
      <c r="I24" s="63"/>
      <c r="J24" s="63"/>
      <c r="K24" s="63"/>
      <c r="L24" s="1"/>
      <c r="P24" s="22">
        <f t="shared" si="0"/>
        <v>0</v>
      </c>
      <c r="Q24" s="22">
        <f t="shared" si="1"/>
        <v>0</v>
      </c>
    </row>
    <row r="25" spans="1:17" ht="20" customHeight="1" x14ac:dyDescent="0.35">
      <c r="A25" s="1"/>
      <c r="B25" s="4">
        <v>8</v>
      </c>
      <c r="C25" s="4" t="s">
        <v>54</v>
      </c>
      <c r="D25" s="5"/>
      <c r="E25" s="2" t="s">
        <v>155</v>
      </c>
      <c r="F25" s="62"/>
      <c r="G25" s="63"/>
      <c r="H25" s="63"/>
      <c r="I25" s="63"/>
      <c r="J25" s="63"/>
      <c r="K25" s="63"/>
      <c r="L25" s="1"/>
      <c r="P25" s="22">
        <f t="shared" si="0"/>
        <v>0</v>
      </c>
      <c r="Q25" s="22">
        <f t="shared" si="1"/>
        <v>0</v>
      </c>
    </row>
    <row r="26" spans="1:17" ht="20" customHeight="1" x14ac:dyDescent="0.35">
      <c r="A26" s="1"/>
      <c r="B26" s="4">
        <v>8</v>
      </c>
      <c r="C26" s="4" t="s">
        <v>56</v>
      </c>
      <c r="D26" s="5"/>
      <c r="E26" s="2" t="s">
        <v>156</v>
      </c>
      <c r="F26" s="62"/>
      <c r="G26" s="63"/>
      <c r="H26" s="63"/>
      <c r="I26" s="63"/>
      <c r="J26" s="63"/>
      <c r="K26" s="63"/>
      <c r="L26" s="1"/>
      <c r="P26" s="22">
        <f t="shared" si="0"/>
        <v>0</v>
      </c>
      <c r="Q26" s="22">
        <f t="shared" si="1"/>
        <v>0</v>
      </c>
    </row>
    <row r="27" spans="1:17" ht="20" customHeight="1" x14ac:dyDescent="0.35">
      <c r="A27" s="1"/>
      <c r="B27" s="4">
        <v>8</v>
      </c>
      <c r="C27" s="4" t="s">
        <v>29</v>
      </c>
      <c r="D27" s="5"/>
      <c r="E27" s="2" t="s">
        <v>157</v>
      </c>
      <c r="F27" s="62"/>
      <c r="G27" s="63"/>
      <c r="H27" s="63"/>
      <c r="I27" s="63"/>
      <c r="J27" s="63"/>
      <c r="K27" s="63"/>
      <c r="L27" s="1"/>
      <c r="P27" s="22">
        <f t="shared" si="0"/>
        <v>0</v>
      </c>
      <c r="Q27" s="22">
        <f t="shared" si="1"/>
        <v>0</v>
      </c>
    </row>
    <row r="28" spans="1:17" ht="20" customHeight="1" x14ac:dyDescent="0.35">
      <c r="A28" s="1"/>
      <c r="B28" s="38">
        <v>9</v>
      </c>
      <c r="C28" s="38" t="s">
        <v>57</v>
      </c>
      <c r="D28" s="27" t="s">
        <v>96</v>
      </c>
      <c r="E28" s="39" t="s">
        <v>158</v>
      </c>
      <c r="F28" s="94"/>
      <c r="G28" s="94"/>
      <c r="H28" s="94"/>
      <c r="I28" s="94"/>
      <c r="J28" s="94"/>
      <c r="K28" s="94"/>
      <c r="L28" s="1"/>
      <c r="P28" s="22">
        <f t="shared" si="0"/>
        <v>0</v>
      </c>
      <c r="Q28" s="22">
        <f t="shared" si="1"/>
        <v>0</v>
      </c>
    </row>
    <row r="29" spans="1:17" ht="20" customHeight="1" x14ac:dyDescent="0.35">
      <c r="A29" s="1"/>
      <c r="B29" s="38">
        <v>9</v>
      </c>
      <c r="C29" s="38" t="s">
        <v>58</v>
      </c>
      <c r="D29" s="27" t="s">
        <v>96</v>
      </c>
      <c r="E29" s="39" t="s">
        <v>159</v>
      </c>
      <c r="F29" s="94"/>
      <c r="G29" s="94"/>
      <c r="H29" s="94"/>
      <c r="I29" s="94"/>
      <c r="J29" s="94"/>
      <c r="K29" s="94"/>
      <c r="L29" s="1"/>
      <c r="P29" s="22">
        <f t="shared" si="0"/>
        <v>0</v>
      </c>
      <c r="Q29" s="22">
        <f t="shared" si="1"/>
        <v>0</v>
      </c>
    </row>
    <row r="30" spans="1:17" ht="20" customHeight="1" x14ac:dyDescent="0.35">
      <c r="A30" s="1"/>
      <c r="B30" s="38">
        <v>9</v>
      </c>
      <c r="C30" s="38" t="s">
        <v>59</v>
      </c>
      <c r="D30" s="27" t="s">
        <v>96</v>
      </c>
      <c r="E30" s="39" t="s">
        <v>160</v>
      </c>
      <c r="F30" s="94"/>
      <c r="G30" s="94"/>
      <c r="H30" s="94"/>
      <c r="I30" s="94"/>
      <c r="J30" s="94"/>
      <c r="K30" s="94"/>
      <c r="L30" s="1"/>
      <c r="P30" s="22">
        <f t="shared" si="0"/>
        <v>0</v>
      </c>
      <c r="Q30" s="22">
        <f t="shared" si="1"/>
        <v>0</v>
      </c>
    </row>
    <row r="31" spans="1:17" ht="20" customHeight="1" x14ac:dyDescent="0.35">
      <c r="A31" s="1"/>
      <c r="B31" s="1"/>
      <c r="C31" s="1"/>
      <c r="D31" s="1"/>
      <c r="E31" s="1"/>
      <c r="F31" s="1"/>
      <c r="G31" s="1"/>
      <c r="H31" s="1"/>
      <c r="I31" s="1"/>
      <c r="J31" s="1"/>
      <c r="K31" s="1"/>
      <c r="L31" s="1"/>
    </row>
  </sheetData>
  <sheetProtection algorithmName="SHA-512" hashValue="fX2jKJDceDEUvmD5XZ5LuEJZ+TDO+MFG3kGvXKjEg9TcVekRABGs840K9Q1fpqKMYw2rbkPfxUCDC2ieYGHhWQ==" saltValue="oeubbuu1+ueifHQ3GphGBg==" spinCount="100000" sheet="1" formatColumns="0" formatRows="0" autoFilter="0" pivotTables="0"/>
  <mergeCells count="4">
    <mergeCell ref="A1:L1"/>
    <mergeCell ref="B3:C3"/>
    <mergeCell ref="B4:C4"/>
    <mergeCell ref="B5:C5"/>
  </mergeCells>
  <conditionalFormatting sqref="B9:F30">
    <cfRule type="expression" dxfId="1" priority="1">
      <formula xml:space="preserve"> $F9 &lt;&gt; ""</formula>
    </cfRule>
  </conditionalFormatting>
  <conditionalFormatting sqref="D25:D27">
    <cfRule type="expression" dxfId="0" priority="15">
      <formula>$P25 = 1</formula>
    </cfRule>
  </conditionalFormatting>
  <dataValidations count="2">
    <dataValidation type="list" allowBlank="1" showInputMessage="1" showErrorMessage="1" sqref="F9:F30" xr:uid="{722336C9-2F25-4735-86D4-C747813E8738}">
      <formula1>$O$1</formula1>
    </dataValidation>
    <dataValidation type="list" allowBlank="1" showInputMessage="1" showErrorMessage="1" sqref="G9:K30" xr:uid="{618DFDFA-421F-4119-B5F7-928BC7AAF74A}">
      <formula1>IF($P9 = 0, $P$1,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8" id="{67BE783D-E882-4A20-9798-FCF3571BFDFE}">
            <x14:iconSet iconSet="3Symbols" custom="1">
              <x14:cfvo type="percent">
                <xm:f>0</xm:f>
              </x14:cfvo>
              <x14:cfvo type="num">
                <xm:f>0</xm:f>
              </x14:cfvo>
              <x14:cfvo type="num">
                <xm:f>0.5</xm:f>
              </x14:cfvo>
              <x14:cfIcon iconSet="3Symbols" iconId="0"/>
              <x14:cfIcon iconSet="3Symbols" iconId="0"/>
              <x14:cfIcon iconSet="3Symbols" iconId="2"/>
            </x14:iconSet>
          </x14:cfRule>
          <xm:sqref>C7:D7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EEEB-5B8A-4EA7-AB4E-FA8E5D6EEDDF}">
  <sheetPr>
    <tabColor rgb="FF285C4D"/>
  </sheetPr>
  <dimension ref="A1:F61"/>
  <sheetViews>
    <sheetView tabSelected="1" zoomScaleNormal="100" workbookViewId="0">
      <pane xSplit="6" ySplit="2" topLeftCell="G53" activePane="bottomRight" state="frozen"/>
      <selection pane="topRight" activeCell="G1" sqref="G1"/>
      <selection pane="bottomLeft" activeCell="A3" sqref="A3"/>
      <selection pane="bottomRight" activeCell="D56" sqref="D56"/>
    </sheetView>
  </sheetViews>
  <sheetFormatPr defaultColWidth="11.54296875" defaultRowHeight="15" x14ac:dyDescent="0.35"/>
  <cols>
    <col min="1" max="1" width="3.36328125" style="7" customWidth="1"/>
    <col min="2" max="2" width="45.81640625" style="7" customWidth="1"/>
    <col min="3" max="3" width="4.90625" style="7" bestFit="1" customWidth="1"/>
    <col min="4" max="4" width="93.81640625" style="7" customWidth="1"/>
    <col min="5" max="5" width="50.81640625" style="7" customWidth="1"/>
    <col min="6" max="6" width="4.08984375" style="7" customWidth="1"/>
    <col min="7" max="7" width="11" style="7" customWidth="1"/>
    <col min="8" max="16384" width="11.54296875" style="7"/>
  </cols>
  <sheetData>
    <row r="1" spans="1:6" ht="25.25" customHeight="1" thickBot="1" x14ac:dyDescent="0.4">
      <c r="A1" s="111" t="s">
        <v>234</v>
      </c>
      <c r="B1" s="112"/>
      <c r="C1" s="112"/>
      <c r="D1" s="112"/>
      <c r="E1" s="112"/>
      <c r="F1" s="113"/>
    </row>
    <row r="2" spans="1:6" ht="15.5" thickBot="1" x14ac:dyDescent="0.4">
      <c r="A2" s="1"/>
      <c r="B2" s="9" t="s">
        <v>104</v>
      </c>
      <c r="C2" s="8" t="s">
        <v>4</v>
      </c>
      <c r="D2" s="8" t="s">
        <v>78</v>
      </c>
      <c r="E2" s="8" t="s">
        <v>79</v>
      </c>
      <c r="F2" s="1"/>
    </row>
    <row r="3" spans="1:6" ht="30" x14ac:dyDescent="0.35">
      <c r="A3" s="1"/>
      <c r="B3" s="108" t="s">
        <v>169</v>
      </c>
      <c r="C3" s="40" t="s">
        <v>38</v>
      </c>
      <c r="D3" s="41" t="s">
        <v>172</v>
      </c>
      <c r="E3" s="70"/>
      <c r="F3" s="1"/>
    </row>
    <row r="4" spans="1:6" ht="30" x14ac:dyDescent="0.35">
      <c r="A4" s="1"/>
      <c r="B4" s="109"/>
      <c r="C4" s="11" t="s">
        <v>8</v>
      </c>
      <c r="D4" s="10" t="s">
        <v>173</v>
      </c>
      <c r="E4" s="71"/>
      <c r="F4" s="1"/>
    </row>
    <row r="5" spans="1:6" ht="45" x14ac:dyDescent="0.35">
      <c r="A5" s="1"/>
      <c r="B5" s="109"/>
      <c r="C5" s="11" t="s">
        <v>9</v>
      </c>
      <c r="D5" s="10" t="s">
        <v>174</v>
      </c>
      <c r="E5" s="71"/>
      <c r="F5" s="1"/>
    </row>
    <row r="6" spans="1:6" ht="45" x14ac:dyDescent="0.35">
      <c r="A6" s="1"/>
      <c r="B6" s="109"/>
      <c r="C6" s="11" t="s">
        <v>39</v>
      </c>
      <c r="D6" s="10" t="s">
        <v>175</v>
      </c>
      <c r="E6" s="71"/>
      <c r="F6" s="1"/>
    </row>
    <row r="7" spans="1:6" ht="30" x14ac:dyDescent="0.35">
      <c r="A7" s="1"/>
      <c r="B7" s="109"/>
      <c r="C7" s="11" t="s">
        <v>10</v>
      </c>
      <c r="D7" s="10" t="s">
        <v>177</v>
      </c>
      <c r="E7" s="71"/>
      <c r="F7" s="1"/>
    </row>
    <row r="8" spans="1:6" ht="30" x14ac:dyDescent="0.35">
      <c r="A8" s="1"/>
      <c r="B8" s="109"/>
      <c r="C8" s="46" t="s">
        <v>11</v>
      </c>
      <c r="D8" s="47" t="s">
        <v>176</v>
      </c>
      <c r="E8" s="72"/>
      <c r="F8" s="1"/>
    </row>
    <row r="9" spans="1:6" ht="30" x14ac:dyDescent="0.35">
      <c r="A9" s="1"/>
      <c r="B9" s="114" t="s">
        <v>170</v>
      </c>
      <c r="C9" s="79"/>
      <c r="D9" s="80" t="s">
        <v>178</v>
      </c>
      <c r="E9" s="81"/>
      <c r="F9" s="1"/>
    </row>
    <row r="10" spans="1:6" ht="60" x14ac:dyDescent="0.35">
      <c r="A10" s="1"/>
      <c r="B10" s="117"/>
      <c r="C10" s="75"/>
      <c r="D10" s="76" t="s">
        <v>179</v>
      </c>
      <c r="E10" s="82"/>
      <c r="F10" s="1"/>
    </row>
    <row r="11" spans="1:6" ht="75" x14ac:dyDescent="0.35">
      <c r="A11" s="1"/>
      <c r="B11" s="117"/>
      <c r="C11" s="83"/>
      <c r="D11" s="84" t="s">
        <v>180</v>
      </c>
      <c r="E11" s="85"/>
      <c r="F11" s="1"/>
    </row>
    <row r="12" spans="1:6" ht="30" x14ac:dyDescent="0.35">
      <c r="A12" s="1"/>
      <c r="B12" s="114" t="s">
        <v>162</v>
      </c>
      <c r="C12" s="87"/>
      <c r="D12" s="80" t="s">
        <v>181</v>
      </c>
      <c r="E12" s="81"/>
      <c r="F12" s="1"/>
    </row>
    <row r="13" spans="1:6" ht="30" x14ac:dyDescent="0.35">
      <c r="A13" s="1"/>
      <c r="B13" s="115"/>
      <c r="C13" s="78"/>
      <c r="D13" s="76" t="s">
        <v>182</v>
      </c>
      <c r="E13" s="81"/>
      <c r="F13" s="1"/>
    </row>
    <row r="14" spans="1:6" ht="45" x14ac:dyDescent="0.35">
      <c r="A14" s="1"/>
      <c r="B14" s="115"/>
      <c r="C14" s="11"/>
      <c r="D14" s="10" t="s">
        <v>184</v>
      </c>
      <c r="E14" s="81"/>
      <c r="F14" s="1"/>
    </row>
    <row r="15" spans="1:6" ht="58" customHeight="1" x14ac:dyDescent="0.35">
      <c r="A15" s="1"/>
      <c r="B15" s="116"/>
      <c r="C15" s="88"/>
      <c r="D15" s="89" t="s">
        <v>183</v>
      </c>
      <c r="E15" s="81"/>
      <c r="F15" s="1"/>
    </row>
    <row r="16" spans="1:6" ht="30" x14ac:dyDescent="0.35">
      <c r="A16" s="1"/>
      <c r="B16" s="109" t="s">
        <v>163</v>
      </c>
      <c r="C16" s="86"/>
      <c r="D16" s="76" t="s">
        <v>185</v>
      </c>
      <c r="E16" s="77"/>
      <c r="F16" s="1"/>
    </row>
    <row r="17" spans="1:6" ht="30" x14ac:dyDescent="0.35">
      <c r="A17" s="1"/>
      <c r="B17" s="109"/>
      <c r="C17" s="12"/>
      <c r="D17" s="10" t="s">
        <v>186</v>
      </c>
      <c r="E17" s="71"/>
      <c r="F17" s="1"/>
    </row>
    <row r="18" spans="1:6" ht="45" x14ac:dyDescent="0.35">
      <c r="A18" s="1"/>
      <c r="B18" s="109"/>
      <c r="C18" s="12"/>
      <c r="D18" s="10" t="s">
        <v>187</v>
      </c>
      <c r="E18" s="71"/>
      <c r="F18" s="1"/>
    </row>
    <row r="19" spans="1:6" ht="45" x14ac:dyDescent="0.35">
      <c r="A19" s="1"/>
      <c r="B19" s="109"/>
      <c r="C19" s="12"/>
      <c r="D19" s="10" t="s">
        <v>189</v>
      </c>
      <c r="E19" s="71"/>
      <c r="F19" s="1"/>
    </row>
    <row r="20" spans="1:6" ht="60.5" thickBot="1" x14ac:dyDescent="0.4">
      <c r="A20" s="1"/>
      <c r="B20" s="109"/>
      <c r="C20" s="11"/>
      <c r="D20" s="10" t="s">
        <v>188</v>
      </c>
      <c r="E20" s="71"/>
      <c r="F20" s="1"/>
    </row>
    <row r="21" spans="1:6" ht="45" x14ac:dyDescent="0.35">
      <c r="A21" s="1"/>
      <c r="B21" s="108" t="s">
        <v>164</v>
      </c>
      <c r="C21" s="40"/>
      <c r="D21" s="42" t="s">
        <v>190</v>
      </c>
      <c r="E21" s="70"/>
      <c r="F21" s="1"/>
    </row>
    <row r="22" spans="1:6" ht="30" x14ac:dyDescent="0.35">
      <c r="A22" s="1"/>
      <c r="B22" s="109"/>
      <c r="C22" s="12"/>
      <c r="D22" s="10" t="s">
        <v>191</v>
      </c>
      <c r="E22" s="71"/>
      <c r="F22" s="1"/>
    </row>
    <row r="23" spans="1:6" ht="30" x14ac:dyDescent="0.35">
      <c r="A23" s="1"/>
      <c r="B23" s="109"/>
      <c r="C23" s="12"/>
      <c r="D23" s="10" t="s">
        <v>192</v>
      </c>
      <c r="E23" s="71"/>
      <c r="F23" s="1"/>
    </row>
    <row r="24" spans="1:6" ht="30" x14ac:dyDescent="0.35">
      <c r="A24" s="1"/>
      <c r="B24" s="109"/>
      <c r="C24" s="11"/>
      <c r="D24" s="10" t="s">
        <v>193</v>
      </c>
      <c r="E24" s="71"/>
      <c r="F24" s="1"/>
    </row>
    <row r="25" spans="1:6" ht="45" x14ac:dyDescent="0.35">
      <c r="A25" s="1"/>
      <c r="B25" s="109"/>
      <c r="C25" s="11"/>
      <c r="D25" s="10" t="s">
        <v>195</v>
      </c>
      <c r="E25" s="71"/>
      <c r="F25" s="1"/>
    </row>
    <row r="26" spans="1:6" ht="30.5" thickBot="1" x14ac:dyDescent="0.4">
      <c r="A26" s="1"/>
      <c r="B26" s="109"/>
      <c r="C26" s="11"/>
      <c r="D26" s="10" t="s">
        <v>194</v>
      </c>
      <c r="E26" s="71"/>
      <c r="F26" s="1"/>
    </row>
    <row r="27" spans="1:6" ht="90" x14ac:dyDescent="0.35">
      <c r="A27" s="1"/>
      <c r="B27" s="108" t="s">
        <v>165</v>
      </c>
      <c r="C27" s="43"/>
      <c r="D27" s="42" t="s">
        <v>196</v>
      </c>
      <c r="E27" s="70"/>
      <c r="F27" s="1"/>
    </row>
    <row r="28" spans="1:6" ht="30" customHeight="1" x14ac:dyDescent="0.35">
      <c r="A28" s="1"/>
      <c r="B28" s="109"/>
      <c r="C28" s="12"/>
      <c r="D28" s="10" t="s">
        <v>197</v>
      </c>
      <c r="E28" s="71"/>
      <c r="F28" s="1"/>
    </row>
    <row r="29" spans="1:6" ht="75" x14ac:dyDescent="0.35">
      <c r="A29" s="1"/>
      <c r="B29" s="109"/>
      <c r="C29" s="12"/>
      <c r="D29" s="10" t="s">
        <v>199</v>
      </c>
      <c r="E29" s="71"/>
      <c r="F29" s="1"/>
    </row>
    <row r="30" spans="1:6" ht="60" x14ac:dyDescent="0.35">
      <c r="A30" s="1"/>
      <c r="B30" s="109"/>
      <c r="C30" s="11"/>
      <c r="D30" s="10" t="s">
        <v>198</v>
      </c>
      <c r="E30" s="71"/>
      <c r="F30" s="1"/>
    </row>
    <row r="31" spans="1:6" ht="45" x14ac:dyDescent="0.35">
      <c r="A31" s="1"/>
      <c r="B31" s="109"/>
      <c r="C31" s="46"/>
      <c r="D31" s="47" t="s">
        <v>200</v>
      </c>
      <c r="E31" s="72"/>
      <c r="F31" s="1"/>
    </row>
    <row r="32" spans="1:6" ht="120" x14ac:dyDescent="0.35">
      <c r="A32" s="1"/>
      <c r="B32" s="109"/>
      <c r="C32" s="46"/>
      <c r="D32" s="47" t="s">
        <v>201</v>
      </c>
      <c r="E32" s="72"/>
      <c r="F32" s="1"/>
    </row>
    <row r="33" spans="1:6" ht="30" x14ac:dyDescent="0.35">
      <c r="A33" s="1"/>
      <c r="B33" s="109"/>
      <c r="C33" s="46"/>
      <c r="D33" s="47" t="s">
        <v>202</v>
      </c>
      <c r="E33" s="72"/>
      <c r="F33" s="1"/>
    </row>
    <row r="34" spans="1:6" ht="45" x14ac:dyDescent="0.35">
      <c r="A34" s="1"/>
      <c r="B34" s="109"/>
      <c r="C34" s="46"/>
      <c r="D34" s="47" t="s">
        <v>203</v>
      </c>
      <c r="E34" s="72"/>
      <c r="F34" s="1"/>
    </row>
    <row r="35" spans="1:6" ht="30" x14ac:dyDescent="0.35">
      <c r="A35" s="1"/>
      <c r="B35" s="110"/>
      <c r="C35" s="92"/>
      <c r="D35" s="93" t="s">
        <v>204</v>
      </c>
      <c r="E35" s="90"/>
      <c r="F35" s="1"/>
    </row>
    <row r="36" spans="1:6" ht="104" customHeight="1" thickBot="1" x14ac:dyDescent="0.4">
      <c r="A36" s="1"/>
      <c r="B36" s="110"/>
      <c r="C36" s="92"/>
      <c r="D36" s="93" t="s">
        <v>205</v>
      </c>
      <c r="E36" s="90"/>
      <c r="F36" s="1"/>
    </row>
    <row r="37" spans="1:6" ht="234" customHeight="1" x14ac:dyDescent="0.35">
      <c r="A37" s="1"/>
      <c r="B37" s="108" t="s">
        <v>166</v>
      </c>
      <c r="C37" s="91"/>
      <c r="D37" s="76" t="s">
        <v>206</v>
      </c>
      <c r="E37" s="70"/>
      <c r="F37" s="1"/>
    </row>
    <row r="38" spans="1:6" ht="45" customHeight="1" x14ac:dyDescent="0.35">
      <c r="A38" s="1"/>
      <c r="B38" s="109"/>
      <c r="C38" s="11"/>
      <c r="D38" s="10" t="s">
        <v>207</v>
      </c>
      <c r="E38" s="71"/>
      <c r="F38" s="1"/>
    </row>
    <row r="39" spans="1:6" ht="30" x14ac:dyDescent="0.35">
      <c r="A39" s="1"/>
      <c r="B39" s="109"/>
      <c r="C39" s="11"/>
      <c r="D39" s="10" t="s">
        <v>209</v>
      </c>
      <c r="E39" s="71"/>
      <c r="F39" s="1"/>
    </row>
    <row r="40" spans="1:6" ht="45.5" thickBot="1" x14ac:dyDescent="0.4">
      <c r="A40" s="1"/>
      <c r="B40" s="109"/>
      <c r="C40" s="11"/>
      <c r="D40" s="10" t="s">
        <v>208</v>
      </c>
      <c r="E40" s="71"/>
      <c r="F40" s="1"/>
    </row>
    <row r="41" spans="1:6" ht="60" x14ac:dyDescent="0.35">
      <c r="A41" s="1"/>
      <c r="B41" s="108" t="s">
        <v>167</v>
      </c>
      <c r="C41" s="44"/>
      <c r="D41" s="41" t="s">
        <v>210</v>
      </c>
      <c r="E41" s="70"/>
      <c r="F41" s="1"/>
    </row>
    <row r="42" spans="1:6" ht="105" x14ac:dyDescent="0.35">
      <c r="A42" s="1"/>
      <c r="B42" s="109"/>
      <c r="C42" s="12"/>
      <c r="D42" s="10" t="s">
        <v>211</v>
      </c>
      <c r="E42" s="71"/>
      <c r="F42" s="1"/>
    </row>
    <row r="43" spans="1:6" ht="30" customHeight="1" x14ac:dyDescent="0.35">
      <c r="A43" s="1"/>
      <c r="B43" s="109"/>
      <c r="C43" s="12"/>
      <c r="D43" s="10" t="s">
        <v>212</v>
      </c>
      <c r="E43" s="71"/>
      <c r="F43" s="1"/>
    </row>
    <row r="44" spans="1:6" ht="30" customHeight="1" x14ac:dyDescent="0.35">
      <c r="A44" s="1"/>
      <c r="B44" s="109"/>
      <c r="C44" s="12"/>
      <c r="D44" s="10" t="s">
        <v>213</v>
      </c>
      <c r="E44" s="71"/>
      <c r="F44" s="1"/>
    </row>
    <row r="45" spans="1:6" ht="41" customHeight="1" thickBot="1" x14ac:dyDescent="0.4">
      <c r="A45" s="1"/>
      <c r="B45" s="109"/>
      <c r="C45" s="12"/>
      <c r="D45" s="10" t="s">
        <v>214</v>
      </c>
      <c r="E45" s="71"/>
      <c r="F45" s="1"/>
    </row>
    <row r="46" spans="1:6" ht="45" x14ac:dyDescent="0.35">
      <c r="A46" s="1"/>
      <c r="B46" s="108" t="s">
        <v>168</v>
      </c>
      <c r="C46" s="44"/>
      <c r="D46" s="42" t="s">
        <v>215</v>
      </c>
      <c r="E46" s="70"/>
      <c r="F46" s="1"/>
    </row>
    <row r="47" spans="1:6" ht="30" x14ac:dyDescent="0.35">
      <c r="A47" s="1"/>
      <c r="B47" s="109"/>
      <c r="C47" s="12"/>
      <c r="D47" s="10" t="s">
        <v>216</v>
      </c>
      <c r="E47" s="71"/>
      <c r="F47" s="1"/>
    </row>
    <row r="48" spans="1:6" ht="30" customHeight="1" x14ac:dyDescent="0.35">
      <c r="A48" s="1"/>
      <c r="B48" s="109"/>
      <c r="C48" s="12"/>
      <c r="D48" s="10" t="s">
        <v>218</v>
      </c>
      <c r="E48" s="71"/>
      <c r="F48" s="1"/>
    </row>
    <row r="49" spans="1:6" ht="30.5" thickBot="1" x14ac:dyDescent="0.4">
      <c r="A49" s="1"/>
      <c r="B49" s="109"/>
      <c r="C49" s="11"/>
      <c r="D49" s="10" t="s">
        <v>217</v>
      </c>
      <c r="E49" s="71"/>
      <c r="F49" s="1"/>
    </row>
    <row r="50" spans="1:6" ht="45" x14ac:dyDescent="0.35">
      <c r="A50" s="1"/>
      <c r="B50" s="108" t="s">
        <v>171</v>
      </c>
      <c r="C50" s="44"/>
      <c r="D50" s="42" t="s">
        <v>219</v>
      </c>
      <c r="E50" s="70"/>
      <c r="F50" s="1"/>
    </row>
    <row r="51" spans="1:6" ht="90" x14ac:dyDescent="0.35">
      <c r="A51" s="1"/>
      <c r="B51" s="109"/>
      <c r="C51" s="91"/>
      <c r="D51" s="76" t="s">
        <v>220</v>
      </c>
      <c r="E51" s="77"/>
      <c r="F51" s="1"/>
    </row>
    <row r="52" spans="1:6" ht="60" x14ac:dyDescent="0.35">
      <c r="A52" s="1"/>
      <c r="B52" s="109"/>
      <c r="C52" s="91"/>
      <c r="D52" s="76" t="s">
        <v>221</v>
      </c>
      <c r="E52" s="77"/>
      <c r="F52" s="1"/>
    </row>
    <row r="53" spans="1:6" ht="131.5" customHeight="1" x14ac:dyDescent="0.35">
      <c r="A53" s="1"/>
      <c r="B53" s="109"/>
      <c r="C53" s="91"/>
      <c r="D53" s="76" t="s">
        <v>222</v>
      </c>
      <c r="E53" s="77"/>
      <c r="F53" s="1"/>
    </row>
    <row r="54" spans="1:6" ht="45" x14ac:dyDescent="0.35">
      <c r="A54" s="1"/>
      <c r="B54" s="109"/>
      <c r="C54" s="91"/>
      <c r="D54" s="76" t="s">
        <v>224</v>
      </c>
      <c r="E54" s="77"/>
      <c r="F54" s="1"/>
    </row>
    <row r="55" spans="1:6" ht="75" x14ac:dyDescent="0.35">
      <c r="A55" s="1"/>
      <c r="B55" s="109"/>
      <c r="C55" s="91"/>
      <c r="D55" s="76" t="s">
        <v>225</v>
      </c>
      <c r="E55" s="77"/>
      <c r="F55" s="1"/>
    </row>
    <row r="56" spans="1:6" ht="105" x14ac:dyDescent="0.35">
      <c r="A56" s="1"/>
      <c r="B56" s="109"/>
      <c r="C56" s="91"/>
      <c r="D56" s="76" t="s">
        <v>223</v>
      </c>
      <c r="E56" s="77"/>
      <c r="F56" s="1"/>
    </row>
    <row r="57" spans="1:6" ht="135" x14ac:dyDescent="0.35">
      <c r="A57" s="1"/>
      <c r="B57" s="109"/>
      <c r="C57" s="91"/>
      <c r="D57" s="76" t="s">
        <v>227</v>
      </c>
      <c r="E57" s="77"/>
      <c r="F57" s="1"/>
    </row>
    <row r="58" spans="1:6" ht="60" x14ac:dyDescent="0.35">
      <c r="A58" s="1"/>
      <c r="B58" s="109"/>
      <c r="C58" s="91"/>
      <c r="D58" s="76" t="s">
        <v>226</v>
      </c>
      <c r="E58" s="77"/>
      <c r="F58" s="1"/>
    </row>
    <row r="59" spans="1:6" x14ac:dyDescent="0.35">
      <c r="A59" s="1"/>
      <c r="B59" s="1"/>
      <c r="C59" s="1"/>
      <c r="D59" s="1"/>
      <c r="E59" s="1"/>
      <c r="F59" s="1"/>
    </row>
    <row r="60" spans="1:6" x14ac:dyDescent="0.35">
      <c r="A60" s="1"/>
      <c r="B60" s="1"/>
      <c r="C60" s="1"/>
      <c r="D60" s="1"/>
      <c r="E60" s="1"/>
      <c r="F60" s="1"/>
    </row>
    <row r="61" spans="1:6" x14ac:dyDescent="0.35">
      <c r="A61" s="1"/>
      <c r="B61" s="1"/>
      <c r="C61" s="1"/>
      <c r="D61" s="1"/>
      <c r="E61" s="1"/>
      <c r="F61" s="1"/>
    </row>
  </sheetData>
  <sheetProtection formatColumns="0" formatRows="0" autoFilter="0" pivotTables="0"/>
  <mergeCells count="11">
    <mergeCell ref="A1:F1"/>
    <mergeCell ref="B3:B8"/>
    <mergeCell ref="B12:B15"/>
    <mergeCell ref="B16:B20"/>
    <mergeCell ref="B21:B26"/>
    <mergeCell ref="B9:B11"/>
    <mergeCell ref="B37:B40"/>
    <mergeCell ref="B41:B45"/>
    <mergeCell ref="B46:B49"/>
    <mergeCell ref="B50:B58"/>
    <mergeCell ref="B27:B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c2542a-561c-4b3e-ba0c-b6a93958cf96">
      <Terms xmlns="http://schemas.microsoft.com/office/infopath/2007/PartnerControls"/>
    </lcf76f155ced4ddcb4097134ff3c332f>
    <TaxCatchAll xmlns="5b5afd21-02a2-479e-8ccf-e4ace2f9df0f" xsi:nil="true"/>
    <SharedWithUsers xmlns="5b5afd21-02a2-479e-8ccf-e4ace2f9df0f">
      <UserInfo>
        <DisplayName/>
        <AccountId xsi:nil="true"/>
        <AccountType/>
      </UserInfo>
    </SharedWithUsers>
    <MediaLengthInSeconds xmlns="efc2542a-561c-4b3e-ba0c-b6a93958cf96" xsi:nil="true"/>
    <hyperlink xmlns="efc2542a-561c-4b3e-ba0c-b6a93958cf96">
      <Url xsi:nil="true"/>
      <Description xsi:nil="true"/>
    </hyper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19" ma:contentTypeDescription="Create a new document." ma:contentTypeScope="" ma:versionID="8557ca4e3648ece916809f53fbf58a10">
  <xsd:schema xmlns:xsd="http://www.w3.org/2001/XMLSchema" xmlns:xs="http://www.w3.org/2001/XMLSchema" xmlns:p="http://schemas.microsoft.com/office/2006/metadata/properties" xmlns:ns2="efc2542a-561c-4b3e-ba0c-b6a93958cf96" xmlns:ns3="5b5afd21-02a2-479e-8ccf-e4ace2f9df0f" targetNamespace="http://schemas.microsoft.com/office/2006/metadata/properties" ma:root="true" ma:fieldsID="448f5b58fc9ad5107174c7aff04e944e" ns2:_="" ns3:_="">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8CF4DE-5BCE-4F5D-88B6-476EC3F25608}">
  <ds:schemaRefs>
    <ds:schemaRef ds:uri="http://schemas.microsoft.com/office/2006/metadata/properties"/>
    <ds:schemaRef ds:uri="http://schemas.microsoft.com/office/infopath/2007/PartnerControls"/>
    <ds:schemaRef ds:uri="b88ac1c6-6389-40a6-8f7e-c38681aa5506"/>
    <ds:schemaRef ds:uri="cb1a69d6-7238-4bc4-a012-331f5ccf8d60"/>
  </ds:schemaRefs>
</ds:datastoreItem>
</file>

<file path=customXml/itemProps2.xml><?xml version="1.0" encoding="utf-8"?>
<ds:datastoreItem xmlns:ds="http://schemas.openxmlformats.org/officeDocument/2006/customXml" ds:itemID="{AC014B77-946E-4010-A7FF-7DF90FA45552}"/>
</file>

<file path=customXml/itemProps3.xml><?xml version="1.0" encoding="utf-8"?>
<ds:datastoreItem xmlns:ds="http://schemas.openxmlformats.org/officeDocument/2006/customXml" ds:itemID="{E99F6CC6-72B7-41E2-B429-5F13A77F31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User Guide </vt:lpstr>
      <vt:lpstr>Identify site-dist.activities</vt:lpstr>
      <vt:lpstr>Plan site-dist.activities</vt:lpstr>
      <vt:lpstr>Plan CC</vt:lpstr>
      <vt:lpstr>Changes LRC</vt:lpstr>
      <vt:lpstr>Plan CIC</vt:lpstr>
      <vt:lpstr>FSC P&amp;C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Info FSC Argentina</dc:creator>
  <cp:lastModifiedBy>Janja Eke</cp:lastModifiedBy>
  <dcterms:created xsi:type="dcterms:W3CDTF">2024-02-13T21:10:23Z</dcterms:created>
  <dcterms:modified xsi:type="dcterms:W3CDTF">2024-08-21T03:06:35Z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0x0101002CB29C2D4AD9A248AC9551809FB7475D</vt:lpwstr>
  </property>
  <property fmtid="{D5CDD505-2E9C-101B-9397-08002B2CF9AE}" pid="3" name="Order">
    <vt:r8>785800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hyperlink">
    <vt:lpwstr>, </vt:lpwstr>
  </property>
  <property fmtid="{D5CDD505-2E9C-101B-9397-08002B2CF9AE}" pid="12" name="_SourceUrl">
    <vt:lpwstr/>
  </property>
  <property fmtid="{D5CDD505-2E9C-101B-9397-08002B2CF9AE}" pid="13" name="_SharedFileIndex">
    <vt:lpwstr/>
  </property>
</Properties>
</file>